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390" activeTab="3"/>
  </bookViews>
  <sheets>
    <sheet name="Mese" sheetId="1" r:id="rId1"/>
    <sheet name="Desfasurator-Top" sheetId="2" r:id="rId2"/>
    <sheet name="Clasament" sheetId="3" r:id="rId3"/>
    <sheet name="Clasament cluburi" sheetId="4" r:id="rId4"/>
  </sheets>
  <externalReferences>
    <externalReference r:id="rId7"/>
  </externalReferences>
  <definedNames>
    <definedName name="_xlnm.Print_Area" localSheetId="2">'Clasament'!$A$1:$U$94</definedName>
    <definedName name="_xlnm.Print_Area" localSheetId="1">'Desfasurator-Top'!$A$3:$CB$85</definedName>
    <definedName name="_xlnm.Print_Area" localSheetId="0">'Mese'!$A:$H</definedName>
    <definedName name="_xlnm.Print_Titles" localSheetId="2">'Clasament'!$1:$9</definedName>
    <definedName name="_xlnm.Print_Titles" localSheetId="1">'Desfasurator-Top'!$A:$B,'Desfasurator-Top'!$3:$4</definedName>
    <definedName name="_xlnm.Print_Titles" localSheetId="0">'Mese'!$1:$7</definedName>
  </definedNames>
  <calcPr fullCalcOnLoad="1"/>
</workbook>
</file>

<file path=xl/comments1.xml><?xml version="1.0" encoding="utf-8"?>
<comments xmlns="http://schemas.openxmlformats.org/spreadsheetml/2006/main">
  <authors>
    <author>Matei GALL</author>
  </authors>
  <commentList>
    <comment ref="H9" authorId="0">
      <text>
        <r>
          <rPr>
            <sz val="8"/>
            <rFont val="Tahoma"/>
            <family val="0"/>
          </rPr>
          <t xml:space="preserve">   In coloana </t>
        </r>
        <r>
          <rPr>
            <b/>
            <sz val="8"/>
            <rFont val="Tahoma"/>
            <family val="2"/>
          </rPr>
          <t>Punctaj</t>
        </r>
        <r>
          <rPr>
            <sz val="8"/>
            <rFont val="Tahoma"/>
            <family val="0"/>
          </rPr>
          <t xml:space="preserve"> inscrieti "ratingul" sau punctele obtinute anterior (daca doriti sa faceti ordinea la mese pentru prima proba) sau utilizati butonul </t>
        </r>
        <r>
          <rPr>
            <b/>
            <sz val="8"/>
            <rFont val="Tahoma"/>
            <family val="2"/>
          </rPr>
          <t>Transfer date</t>
        </r>
        <r>
          <rPr>
            <sz val="8"/>
            <rFont val="Tahoma"/>
            <family val="0"/>
          </rPr>
          <t xml:space="preserve"> din foaia Clasament.</t>
        </r>
      </text>
    </comment>
  </commentList>
</comments>
</file>

<file path=xl/comments2.xml><?xml version="1.0" encoding="utf-8"?>
<comments xmlns="http://schemas.openxmlformats.org/spreadsheetml/2006/main">
  <authors>
    <author>Matei GALL</author>
    <author>***</author>
    <author>home</author>
  </authors>
  <commentList>
    <comment ref="A5" authorId="0">
      <text>
        <r>
          <rPr>
            <b/>
            <sz val="8"/>
            <rFont val="Tahoma"/>
            <family val="2"/>
          </rPr>
          <t xml:space="preserve">Conventii utilizate </t>
        </r>
        <r>
          <rPr>
            <sz val="8"/>
            <rFont val="Tahoma"/>
            <family val="2"/>
          </rPr>
          <t>la introducerea punctajelor:</t>
        </r>
        <r>
          <rPr>
            <b/>
            <sz val="8"/>
            <rFont val="Tahoma"/>
            <family val="2"/>
          </rPr>
          <t xml:space="preserve">
-------------------------------------------------------------</t>
        </r>
        <r>
          <rPr>
            <sz val="8"/>
            <rFont val="Tahoma"/>
            <family val="2"/>
          </rPr>
          <t xml:space="preserve">
   </t>
        </r>
        <r>
          <rPr>
            <b/>
            <sz val="8"/>
            <rFont val="Tahoma"/>
            <family val="2"/>
          </rPr>
          <t>A</t>
        </r>
        <r>
          <rPr>
            <sz val="8"/>
            <rFont val="Tahoma"/>
            <family val="2"/>
          </rPr>
          <t xml:space="preserve"> sau </t>
        </r>
        <r>
          <rPr>
            <b/>
            <sz val="8"/>
            <rFont val="Tahoma"/>
            <family val="2"/>
          </rPr>
          <t>P</t>
        </r>
        <r>
          <rPr>
            <sz val="8"/>
            <rFont val="Tahoma"/>
            <family val="2"/>
          </rPr>
          <t xml:space="preserve"> = avertisment (se plaseaza lipit, inainte sau dupa </t>
        </r>
        <r>
          <rPr>
            <b/>
            <sz val="8"/>
            <rFont val="Tahoma"/>
            <family val="2"/>
          </rPr>
          <t>punctaj</t>
        </r>
        <r>
          <rPr>
            <sz val="8"/>
            <rFont val="Tahoma"/>
            <family val="2"/>
          </rPr>
          <t xml:space="preserve">). Ex.: </t>
        </r>
        <r>
          <rPr>
            <b/>
            <sz val="8"/>
            <rFont val="Tahoma"/>
            <family val="2"/>
          </rPr>
          <t>A45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rFont val="Tahoma"/>
            <family val="2"/>
          </rPr>
          <t>P45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rFont val="Tahoma"/>
            <family val="2"/>
          </rPr>
          <t>45P</t>
        </r>
        <r>
          <rPr>
            <sz val="8"/>
            <rFont val="Tahoma"/>
            <family val="2"/>
          </rPr>
          <t xml:space="preserve"> sau </t>
        </r>
        <r>
          <rPr>
            <b/>
            <sz val="8"/>
            <rFont val="Tahoma"/>
            <family val="2"/>
          </rPr>
          <t>45A</t>
        </r>
        <r>
          <rPr>
            <sz val="8"/>
            <rFont val="Tahoma"/>
            <family val="2"/>
          </rPr>
          <t xml:space="preserve">. Nu se poate combina cu </t>
        </r>
        <r>
          <rPr>
            <b/>
            <sz val="8"/>
            <rFont val="Tahoma"/>
            <family val="2"/>
          </rPr>
          <t>zero</t>
        </r>
        <r>
          <rPr>
            <sz val="8"/>
            <rFont val="Tahoma"/>
            <family val="2"/>
          </rPr>
          <t>, nu se acorda mai multe avertismente intr-un tur</t>
        </r>
        <r>
          <rPr>
            <sz val="8"/>
            <rFont val="Tahoma"/>
            <family val="2"/>
          </rPr>
          <t xml:space="preserve">.
   </t>
        </r>
        <r>
          <rPr>
            <b/>
            <sz val="8"/>
            <rFont val="Tahoma"/>
            <family val="2"/>
          </rPr>
          <t>T</t>
        </r>
        <r>
          <rPr>
            <sz val="8"/>
            <rFont val="Tahoma"/>
            <family val="2"/>
          </rPr>
          <t xml:space="preserve"> sau </t>
        </r>
        <r>
          <rPr>
            <b/>
            <sz val="8"/>
            <rFont val="Tahoma"/>
            <family val="2"/>
          </rPr>
          <t>]</t>
        </r>
        <r>
          <rPr>
            <sz val="8"/>
            <rFont val="Tahoma"/>
            <family val="2"/>
          </rPr>
          <t xml:space="preserve"> = punctajul </t>
        </r>
        <r>
          <rPr>
            <b/>
            <sz val="8"/>
            <rFont val="Tahoma"/>
            <family val="2"/>
          </rPr>
          <t>TOP</t>
        </r>
        <r>
          <rPr>
            <sz val="8"/>
            <rFont val="Tahoma"/>
            <family val="2"/>
          </rPr>
          <t xml:space="preserve"> al turului respectiv.
   </t>
        </r>
        <r>
          <rPr>
            <b/>
            <sz val="8"/>
            <rFont val="Tahoma"/>
            <family val="2"/>
          </rPr>
          <t>R</t>
        </r>
        <r>
          <rPr>
            <sz val="8"/>
            <rFont val="Tahoma"/>
            <family val="2"/>
          </rPr>
          <t xml:space="preserve"> sau </t>
        </r>
        <r>
          <rPr>
            <b/>
            <sz val="8"/>
            <rFont val="Tahoma"/>
            <family val="2"/>
          </rPr>
          <t>[</t>
        </r>
        <r>
          <rPr>
            <sz val="8"/>
            <rFont val="Tahoma"/>
            <family val="2"/>
          </rPr>
          <t xml:space="preserve"> = repeta punctajul mesei anterioare (fara eventualul </t>
        </r>
        <r>
          <rPr>
            <b/>
            <sz val="8"/>
            <rFont val="Tahoma"/>
            <family val="2"/>
          </rPr>
          <t>A</t>
        </r>
        <r>
          <rPr>
            <sz val="8"/>
            <rFont val="Tahoma"/>
            <family val="2"/>
          </rPr>
          <t xml:space="preserve"> / </t>
        </r>
        <r>
          <rPr>
            <b/>
            <sz val="8"/>
            <rFont val="Tahoma"/>
            <family val="2"/>
          </rPr>
          <t>P</t>
        </r>
        <r>
          <rPr>
            <sz val="8"/>
            <rFont val="Tahoma"/>
            <family val="2"/>
          </rPr>
          <t xml:space="preserve">).
   </t>
        </r>
        <r>
          <rPr>
            <b/>
            <sz val="8"/>
            <rFont val="Tahoma"/>
            <family val="2"/>
          </rPr>
          <t>Z</t>
        </r>
        <r>
          <rPr>
            <sz val="8"/>
            <rFont val="Tahoma"/>
            <family val="2"/>
          </rPr>
          <t xml:space="preserve"> sau </t>
        </r>
        <r>
          <rPr>
            <b/>
            <sz val="8"/>
            <rFont val="Tahoma"/>
            <family val="2"/>
          </rPr>
          <t>O</t>
        </r>
        <r>
          <rPr>
            <sz val="8"/>
            <rFont val="Tahoma"/>
            <family val="2"/>
          </rPr>
          <t xml:space="preserve"> sau </t>
        </r>
        <r>
          <rPr>
            <b/>
            <sz val="8"/>
            <rFont val="Tahoma"/>
            <family val="2"/>
          </rPr>
          <t xml:space="preserve">0 </t>
        </r>
        <r>
          <rPr>
            <sz val="8"/>
            <rFont val="Tahoma"/>
            <family val="2"/>
          </rPr>
          <t xml:space="preserve">= punctaj </t>
        </r>
        <r>
          <rPr>
            <b/>
            <sz val="8"/>
            <rFont val="Tahoma"/>
            <family val="2"/>
          </rPr>
          <t>zero</t>
        </r>
        <r>
          <rPr>
            <sz val="8"/>
            <rFont val="Tahoma"/>
            <family val="2"/>
          </rPr>
          <t xml:space="preserve"> (nu se poate combina cu </t>
        </r>
        <r>
          <rPr>
            <b/>
            <sz val="8"/>
            <rFont val="Tahoma"/>
            <family val="2"/>
          </rPr>
          <t>A</t>
        </r>
        <r>
          <rPr>
            <sz val="8"/>
            <rFont val="Tahoma"/>
            <family val="2"/>
          </rPr>
          <t xml:space="preserve"> / </t>
        </r>
        <r>
          <rPr>
            <b/>
            <sz val="8"/>
            <rFont val="Tahoma"/>
            <family val="2"/>
          </rPr>
          <t>P</t>
        </r>
        <r>
          <rPr>
            <sz val="8"/>
            <rFont val="Tahoma"/>
            <family val="2"/>
          </rPr>
          <t xml:space="preserve">).
   </t>
        </r>
        <r>
          <rPr>
            <b/>
            <sz val="8"/>
            <rFont val="Tahoma"/>
            <family val="2"/>
          </rPr>
          <t>T</t>
        </r>
        <r>
          <rPr>
            <sz val="8"/>
            <rFont val="Tahoma"/>
            <family val="2"/>
          </rPr>
          <t xml:space="preserve"> / </t>
        </r>
        <r>
          <rPr>
            <b/>
            <sz val="8"/>
            <rFont val="Tahoma"/>
            <family val="2"/>
          </rPr>
          <t>]</t>
        </r>
        <r>
          <rPr>
            <sz val="8"/>
            <rFont val="Tahoma"/>
            <family val="2"/>
          </rPr>
          <t xml:space="preserve"> si </t>
        </r>
        <r>
          <rPr>
            <b/>
            <sz val="8"/>
            <rFont val="Tahoma"/>
            <family val="2"/>
          </rPr>
          <t>R</t>
        </r>
        <r>
          <rPr>
            <sz val="8"/>
            <rFont val="Tahoma"/>
            <family val="2"/>
          </rPr>
          <t xml:space="preserve"> / </t>
        </r>
        <r>
          <rPr>
            <b/>
            <sz val="8"/>
            <rFont val="Tahoma"/>
            <family val="2"/>
          </rPr>
          <t>[</t>
        </r>
        <r>
          <rPr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se pot combina cu </t>
        </r>
        <r>
          <rPr>
            <b/>
            <sz val="8"/>
            <rFont val="Tahoma"/>
            <family val="2"/>
          </rPr>
          <t>A</t>
        </r>
        <r>
          <rPr>
            <sz val="8"/>
            <rFont val="Tahoma"/>
            <family val="2"/>
          </rPr>
          <t xml:space="preserve"> / </t>
        </r>
        <r>
          <rPr>
            <b/>
            <sz val="8"/>
            <rFont val="Tahoma"/>
            <family val="2"/>
          </rPr>
          <t>P</t>
        </r>
        <r>
          <rPr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in orice ordine (</t>
        </r>
        <r>
          <rPr>
            <b/>
            <sz val="8"/>
            <rFont val="Tahoma"/>
            <family val="2"/>
          </rPr>
          <t>TA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rFont val="Tahoma"/>
            <family val="2"/>
          </rPr>
          <t>]A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rFont val="Tahoma"/>
            <family val="2"/>
          </rPr>
          <t>TP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rFont val="Tahoma"/>
            <family val="2"/>
          </rPr>
          <t>PT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rFont val="Tahoma"/>
            <family val="2"/>
          </rPr>
          <t>AT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rFont val="Tahoma"/>
            <family val="2"/>
          </rPr>
          <t>RA</t>
        </r>
        <r>
          <rPr>
            <sz val="8"/>
            <rFont val="Tahoma"/>
            <family val="2"/>
          </rPr>
          <t>,</t>
        </r>
        <r>
          <rPr>
            <b/>
            <sz val="8"/>
            <rFont val="Tahoma"/>
            <family val="2"/>
          </rPr>
          <t xml:space="preserve"> [A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rFont val="Tahoma"/>
            <family val="2"/>
          </rPr>
          <t>AR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rFont val="Tahoma"/>
            <family val="2"/>
          </rPr>
          <t>PR</t>
        </r>
        <r>
          <rPr>
            <sz val="8"/>
            <rFont val="Tahoma"/>
            <family val="2"/>
          </rPr>
          <t xml:space="preserve"> etc.</t>
        </r>
        <r>
          <rPr>
            <sz val="8"/>
            <rFont val="Tahoma"/>
            <family val="2"/>
          </rPr>
          <t>).
 Se pot folosi majuscule sau minuscule (</t>
        </r>
        <r>
          <rPr>
            <b/>
            <sz val="8"/>
            <rFont val="Tahoma"/>
            <family val="2"/>
          </rPr>
          <t>A</t>
        </r>
        <r>
          <rPr>
            <sz val="8"/>
            <rFont val="Tahoma"/>
            <family val="2"/>
          </rPr>
          <t>=</t>
        </r>
        <r>
          <rPr>
            <b/>
            <sz val="8"/>
            <rFont val="Tahoma"/>
            <family val="2"/>
          </rPr>
          <t>a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rFont val="Tahoma"/>
            <family val="2"/>
          </rPr>
          <t>T</t>
        </r>
        <r>
          <rPr>
            <sz val="8"/>
            <rFont val="Tahoma"/>
            <family val="2"/>
          </rPr>
          <t>=</t>
        </r>
        <r>
          <rPr>
            <b/>
            <sz val="8"/>
            <rFont val="Tahoma"/>
            <family val="2"/>
          </rPr>
          <t>t</t>
        </r>
        <r>
          <rPr>
            <sz val="8"/>
            <rFont val="Tahoma"/>
            <family val="2"/>
          </rPr>
          <t xml:space="preserve"> etc.)
======================================
</t>
        </r>
        <r>
          <rPr>
            <b/>
            <sz val="8"/>
            <rFont val="Tahoma"/>
            <family val="2"/>
          </rPr>
          <t>Instructiuni</t>
        </r>
        <r>
          <rPr>
            <sz val="8"/>
            <rFont val="Tahoma"/>
            <family val="2"/>
          </rPr>
          <t xml:space="preserve">
  La inceputul partidei se introduc numele jucatorilor in randul 5 sau in foaia Mese. Se completeaza si coloana Categ (in foaia Mese), sau se inscriu categoriile tuturor jucatorilor in linia 2 (pe aceasta foaie). Se completeaza si numerele de masa. Apoi se apasa butonul </t>
        </r>
        <r>
          <rPr>
            <b/>
            <sz val="8"/>
            <rFont val="Tahoma"/>
            <family val="2"/>
          </rPr>
          <t>Creare baza de date</t>
        </r>
        <r>
          <rPr>
            <sz val="8"/>
            <rFont val="Tahoma"/>
            <family val="2"/>
          </rPr>
          <t xml:space="preserve">.
  Se confirma numarul de jucatori pentru </t>
        </r>
        <r>
          <rPr>
            <b/>
            <sz val="8"/>
            <rFont val="Tahoma"/>
            <family val="2"/>
          </rPr>
          <t>Bonificatia pentru SOLO</t>
        </r>
        <r>
          <rPr>
            <sz val="8"/>
            <rFont val="Tahoma"/>
            <family val="2"/>
          </rPr>
          <t xml:space="preserve">. Introduceti valoarea 0 (zero) daca nu vreti sa calculati bonificatia (arbitraj partial). In acest caz nu se mai genereaza mesajele de anuntare a solourilor sau a topului salii. Pentru </t>
        </r>
        <r>
          <rPr>
            <b/>
            <sz val="8"/>
            <rFont val="Tahoma"/>
            <family val="2"/>
          </rPr>
          <t>Duplicat TOP</t>
        </r>
        <r>
          <rPr>
            <sz val="8"/>
            <rFont val="Tahoma"/>
            <family val="2"/>
          </rPr>
          <t xml:space="preserve"> introduceti valoarea de </t>
        </r>
        <r>
          <rPr>
            <b/>
            <sz val="8"/>
            <rFont val="Tahoma"/>
            <family val="2"/>
          </rPr>
          <t>99</t>
        </r>
        <r>
          <rPr>
            <sz val="8"/>
            <rFont val="Tahoma"/>
            <family val="2"/>
          </rPr>
          <t xml:space="preserve">.
  In fiecare tur se introduce intai punctajul </t>
        </r>
        <r>
          <rPr>
            <b/>
            <sz val="8"/>
            <rFont val="Tahoma"/>
            <family val="2"/>
          </rPr>
          <t>TOP</t>
        </r>
        <r>
          <rPr>
            <sz val="8"/>
            <rFont val="Tahoma"/>
            <family val="2"/>
          </rPr>
          <t xml:space="preserve">, apoi </t>
        </r>
        <r>
          <rPr>
            <b/>
            <sz val="8"/>
            <rFont val="Tahoma"/>
            <family val="2"/>
          </rPr>
          <t>punctajul</t>
        </r>
        <r>
          <rPr>
            <sz val="8"/>
            <rFont val="Tahoma"/>
            <family val="2"/>
          </rPr>
          <t xml:space="preserve"> fiecarui jucator. In final, se apasa butonul </t>
        </r>
        <r>
          <rPr>
            <b/>
            <sz val="8"/>
            <rFont val="Tahoma"/>
            <family val="2"/>
          </rPr>
          <t>Incheiere tur</t>
        </r>
        <r>
          <rPr>
            <sz val="8"/>
            <rFont val="Tahoma"/>
            <family val="2"/>
          </rPr>
          <t>.
  Butonul</t>
        </r>
        <r>
          <rPr>
            <b/>
            <sz val="8"/>
            <rFont val="Tahoma"/>
            <family val="2"/>
          </rPr>
          <t xml:space="preserve"> Scor general</t>
        </r>
        <r>
          <rPr>
            <sz val="8"/>
            <rFont val="Tahoma"/>
            <family val="2"/>
          </rPr>
          <t xml:space="preserve"> completeaza un anumit punctaj (se propune punctajul TOP, dar se poate introduce o alta valoare) la toate mesele la care nu s-a completat punctajul in ultimul tur (nu uitati, trebuie completat intai punctajul </t>
        </r>
        <r>
          <rPr>
            <b/>
            <sz val="8"/>
            <rFont val="Tahoma"/>
            <family val="2"/>
          </rPr>
          <t>TOP</t>
        </r>
        <r>
          <rPr>
            <sz val="8"/>
            <rFont val="Tahoma"/>
            <family val="2"/>
          </rPr>
          <t xml:space="preserve">).
  Pentru a sari o masa la care jucatorul este absent se utilizeaza butonul </t>
        </r>
        <r>
          <rPr>
            <b/>
            <sz val="8"/>
            <rFont val="Tahoma"/>
            <family val="2"/>
          </rPr>
          <t>Jucator absent</t>
        </r>
        <r>
          <rPr>
            <sz val="8"/>
            <rFont val="Tahoma"/>
            <family val="2"/>
          </rPr>
          <t xml:space="preserve"> (coloana respectiva se ascunde)</t>
        </r>
        <r>
          <rPr>
            <sz val="8"/>
            <rFont val="Tahoma"/>
            <family val="2"/>
          </rPr>
          <t xml:space="preserve">.
  Pentru reafisarea unei mese marcate </t>
        </r>
        <r>
          <rPr>
            <b/>
            <sz val="8"/>
            <rFont val="Tahoma"/>
            <family val="2"/>
          </rPr>
          <t>Absent</t>
        </r>
        <r>
          <rPr>
            <sz val="8"/>
            <rFont val="Tahoma"/>
            <family val="2"/>
          </rPr>
          <t xml:space="preserve">, se utilizeaza acelasi buton.
  La final (dupa ultimul tur) se apasa butonul </t>
        </r>
        <r>
          <rPr>
            <b/>
            <sz val="8"/>
            <rFont val="Tahoma"/>
            <family val="2"/>
          </rPr>
          <t>Atribuire locuri</t>
        </r>
        <r>
          <rPr>
            <sz val="8"/>
            <rFont val="Tahoma"/>
            <family val="2"/>
          </rPr>
          <t xml:space="preserve">.
  Butonul </t>
        </r>
        <r>
          <rPr>
            <b/>
            <sz val="8"/>
            <rFont val="Tahoma"/>
            <family val="2"/>
          </rPr>
          <t>Transfer scor -&gt; Clasament</t>
        </r>
        <r>
          <rPr>
            <sz val="8"/>
            <rFont val="Tahoma"/>
            <family val="2"/>
          </rPr>
          <t xml:space="preserve"> copiaza punctajele jucatorilor in foaia </t>
        </r>
        <r>
          <rPr>
            <b/>
            <sz val="8"/>
            <rFont val="Tahoma"/>
            <family val="2"/>
          </rPr>
          <t>Clasament</t>
        </r>
        <r>
          <rPr>
            <sz val="8"/>
            <rFont val="Tahoma"/>
            <family val="2"/>
          </rPr>
          <t xml:space="preserve"> (numele jucatorilor trebuie copiate in prealabil din foaia </t>
        </r>
        <r>
          <rPr>
            <b/>
            <sz val="8"/>
            <rFont val="Tahoma"/>
            <family val="2"/>
          </rPr>
          <t>Mese</t>
        </r>
        <r>
          <rPr>
            <sz val="8"/>
            <rFont val="Tahoma"/>
            <family val="2"/>
          </rPr>
          <t xml:space="preserve">). </t>
        </r>
      </text>
    </comment>
    <comment ref="CD5" authorId="0">
      <text>
        <r>
          <rPr>
            <sz val="8"/>
            <rFont val="Tahoma"/>
            <family val="0"/>
          </rPr>
          <t>Numarul de jucatori</t>
        </r>
      </text>
    </comment>
    <comment ref="CE5" authorId="0">
      <text>
        <r>
          <rPr>
            <sz val="8"/>
            <rFont val="Tahoma"/>
            <family val="0"/>
          </rPr>
          <t>Numar jucatori seniori (div. A)</t>
        </r>
      </text>
    </comment>
    <comment ref="CF5" authorId="0">
      <text>
        <r>
          <rPr>
            <sz val="8"/>
            <rFont val="Tahoma"/>
            <family val="0"/>
          </rPr>
          <t>Numar jucatori OB</t>
        </r>
      </text>
    </comment>
    <comment ref="CJ3" authorId="0">
      <text>
        <r>
          <rPr>
            <sz val="8"/>
            <rFont val="Tahoma"/>
            <family val="0"/>
          </rPr>
          <t>Marcaj operare atribuire locuri (1)</t>
        </r>
      </text>
    </comment>
    <comment ref="CC5" authorId="0">
      <text>
        <r>
          <rPr>
            <sz val="8"/>
            <rFont val="Tahoma"/>
            <family val="0"/>
          </rPr>
          <t>Numar de jucatori prezenti (luati in calcul pentru bonificatie SOLO)</t>
        </r>
      </text>
    </comment>
    <comment ref="B45" authorId="1">
      <text>
        <r>
          <rPr>
            <sz val="8"/>
            <rFont val="Tahoma"/>
            <family val="2"/>
          </rPr>
          <t>Numar de tururi</t>
        </r>
      </text>
    </comment>
    <comment ref="A45" authorId="1">
      <text>
        <r>
          <rPr>
            <sz val="8"/>
            <rFont val="Tahoma"/>
            <family val="2"/>
          </rPr>
          <t>Diferenta pana la primul numar de masa</t>
        </r>
      </text>
    </comment>
    <comment ref="CG5" authorId="0">
      <text>
        <r>
          <rPr>
            <sz val="8"/>
            <rFont val="Tahoma"/>
            <family val="0"/>
          </rPr>
          <t>Numar jucatori tineri</t>
        </r>
      </text>
    </comment>
    <comment ref="CH5" authorId="0">
      <text>
        <r>
          <rPr>
            <sz val="8"/>
            <rFont val="Tahoma"/>
            <family val="0"/>
          </rPr>
          <t>Numar jucatori div. B</t>
        </r>
      </text>
    </comment>
    <comment ref="B5" authorId="2">
      <text>
        <r>
          <rPr>
            <sz val="8"/>
            <rFont val="Tahoma"/>
            <family val="0"/>
          </rPr>
          <t xml:space="preserve">   În această coloană se introduce punctajul TOP.
Excepție: Duplicatul TOP, caz în care trebuie introdus TOPUL sălii.
</t>
        </r>
      </text>
    </comment>
  </commentList>
</comments>
</file>

<file path=xl/sharedStrings.xml><?xml version="1.0" encoding="utf-8"?>
<sst xmlns="http://schemas.openxmlformats.org/spreadsheetml/2006/main" count="379" uniqueCount="104">
  <si>
    <t>------------------------------------------------------------------------------------------------------------</t>
  </si>
  <si>
    <t>Categ.</t>
  </si>
  <si>
    <t>Top</t>
  </si>
  <si>
    <t>Cumul</t>
  </si>
  <si>
    <t>Total</t>
  </si>
  <si>
    <t>Penaliz. / solo</t>
  </si>
  <si>
    <t>Loc (prov.)</t>
  </si>
  <si>
    <t>Procentaj</t>
  </si>
  <si>
    <t xml:space="preserve">    A = Avertisment</t>
  </si>
  <si>
    <t>Locul 1 :</t>
  </si>
  <si>
    <t>Negativ</t>
  </si>
  <si>
    <t>Nume -&gt;</t>
  </si>
  <si>
    <t>Tur \   Masa</t>
  </si>
  <si>
    <t xml:space="preserve">Ordinea la mese pentru </t>
  </si>
  <si>
    <t>Masa</t>
  </si>
  <si>
    <t>Numele si prenumele</t>
  </si>
  <si>
    <t>Loc</t>
  </si>
  <si>
    <t>Pct.proba</t>
  </si>
  <si>
    <t>Pct.clas.</t>
  </si>
  <si>
    <t>Punctaj</t>
  </si>
  <si>
    <t>total</t>
  </si>
  <si>
    <t>Dup.clasic</t>
  </si>
  <si>
    <t>Compunere</t>
  </si>
  <si>
    <t>Anticipatie</t>
  </si>
  <si>
    <t>Dup.completiv</t>
  </si>
  <si>
    <t>S</t>
  </si>
  <si>
    <t>toate probele etapei</t>
  </si>
  <si>
    <t xml:space="preserve">Clasament </t>
  </si>
  <si>
    <t>Libere</t>
  </si>
  <si>
    <t>Topuri</t>
  </si>
  <si>
    <t>Suma topuri</t>
  </si>
  <si>
    <t>Solourile sunt marcate pe fond colorat.</t>
  </si>
  <si>
    <t>Observatii</t>
  </si>
  <si>
    <t>SANDU Dan Laurentiu</t>
  </si>
  <si>
    <t>SIBEF Dan</t>
  </si>
  <si>
    <t>GALL Liliana</t>
  </si>
  <si>
    <t xml:space="preserve">Ordre des tables pour la </t>
  </si>
  <si>
    <t>partie</t>
  </si>
  <si>
    <t>Table</t>
  </si>
  <si>
    <t>Nom et prenom</t>
  </si>
  <si>
    <t>Nat.</t>
  </si>
  <si>
    <t>Serie</t>
  </si>
  <si>
    <t>Points</t>
  </si>
  <si>
    <t xml:space="preserve">Classement </t>
  </si>
  <si>
    <t>Place</t>
  </si>
  <si>
    <t xml:space="preserve">   TOP</t>
  </si>
  <si>
    <t>3-eme</t>
  </si>
  <si>
    <t>apres 0</t>
  </si>
  <si>
    <t>parties</t>
  </si>
  <si>
    <t>Nr.</t>
  </si>
  <si>
    <t>Leg.</t>
  </si>
  <si>
    <t>No. lic.</t>
  </si>
  <si>
    <t>Nr. leg.</t>
  </si>
  <si>
    <t>RO</t>
  </si>
  <si>
    <t xml:space="preserve">  Club</t>
  </si>
  <si>
    <t>MARA Luigi</t>
  </si>
  <si>
    <t>NEACSU Iulia</t>
  </si>
  <si>
    <t>ALEXANDROV Andrei</t>
  </si>
  <si>
    <t>BOLDOR Valeria Daniela</t>
  </si>
  <si>
    <t>BURDUCEA Nicolae</t>
  </si>
  <si>
    <t>CABA Catalin</t>
  </si>
  <si>
    <t>CHIROSCA Lucian</t>
  </si>
  <si>
    <t>CHIROSCA Paula</t>
  </si>
  <si>
    <t>CRACIUNICA Valentin</t>
  </si>
  <si>
    <t>CRIVEI Septimiu</t>
  </si>
  <si>
    <t>DONCIU Cosmin</t>
  </si>
  <si>
    <t>FAUR Corneliu</t>
  </si>
  <si>
    <t>GHEORGHIU Alexandru</t>
  </si>
  <si>
    <t>GROSU Lucian</t>
  </si>
  <si>
    <t>MIHAI Alice</t>
  </si>
  <si>
    <t>MIHALACHE Vasile</t>
  </si>
  <si>
    <t>POPESCU Cristian</t>
  </si>
  <si>
    <t>ROMAN Gheorghe</t>
  </si>
  <si>
    <t>ROMANESCU Ioan</t>
  </si>
  <si>
    <t>SOARE Cristian</t>
  </si>
  <si>
    <t>SPINEI Andrei</t>
  </si>
  <si>
    <t>TUDOR Florin</t>
  </si>
  <si>
    <t>ZBURLEA Mihai</t>
  </si>
  <si>
    <t>ARG</t>
  </si>
  <si>
    <t>PET</t>
  </si>
  <si>
    <t>UNI</t>
  </si>
  <si>
    <t>IMP</t>
  </si>
  <si>
    <t>LOC</t>
  </si>
  <si>
    <t>CNIS 2010, Etapa a II-a</t>
  </si>
  <si>
    <t>Busteni, 10-11 aprilie 2010</t>
  </si>
  <si>
    <t>Cupa Romaniei 2010</t>
  </si>
  <si>
    <t>Busteni, 8-9 aprilie 2010</t>
  </si>
  <si>
    <t>.</t>
  </si>
  <si>
    <t>Dup.top</t>
  </si>
  <si>
    <t>T</t>
  </si>
  <si>
    <t>ALDEA Ninel Carmen</t>
  </si>
  <si>
    <t>COSTEA Nistor</t>
  </si>
  <si>
    <t>MARGINEAN Cristina</t>
  </si>
  <si>
    <t>A   88</t>
  </si>
  <si>
    <t>A   72</t>
  </si>
  <si>
    <t>A 108</t>
  </si>
  <si>
    <t>A   37</t>
  </si>
  <si>
    <t>A   28</t>
  </si>
  <si>
    <t>A   70</t>
  </si>
  <si>
    <t>A 131</t>
  </si>
  <si>
    <t>A   40</t>
  </si>
  <si>
    <t>Clasic</t>
  </si>
  <si>
    <t>Completiv</t>
  </si>
  <si>
    <t>Club</t>
  </si>
</sst>
</file>

<file path=xl/styles.xml><?xml version="1.0" encoding="utf-8"?>
<styleSheet xmlns="http://schemas.openxmlformats.org/spreadsheetml/2006/main">
  <numFmts count="4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#,##0\ &quot;F&quot;;\-#,##0\ &quot;F&quot;"/>
    <numFmt numFmtId="185" formatCode="#,##0\ &quot;F&quot;;[Red]\-#,##0\ &quot;F&quot;"/>
    <numFmt numFmtId="186" formatCode="#,##0.00\ &quot;F&quot;;\-#,##0.00\ &quot;F&quot;"/>
    <numFmt numFmtId="187" formatCode="#,##0.00\ &quot;F&quot;;[Red]\-#,##0.00\ &quot;F&quot;"/>
    <numFmt numFmtId="188" formatCode="_-* #,##0\ &quot;F&quot;_-;\-* #,##0\ &quot;F&quot;_-;_-* &quot;-&quot;\ &quot;F&quot;_-;_-@_-"/>
    <numFmt numFmtId="189" formatCode="_-* #,##0\ _F_-;\-* #,##0\ _F_-;_-* &quot;-&quot;\ _F_-;_-@_-"/>
    <numFmt numFmtId="190" formatCode="_-* #,##0.00\ &quot;F&quot;_-;\-* #,##0.00\ &quot;F&quot;_-;_-* &quot;-&quot;??\ &quot;F&quot;_-;_-@_-"/>
    <numFmt numFmtId="191" formatCode="_-* #,##0.00\ _F_-;\-* #,##0.00\ _F_-;_-* &quot;-&quot;??\ _F_-;_-@_-"/>
    <numFmt numFmtId="192" formatCode="0.000"/>
    <numFmt numFmtId="193" formatCode="#.###"/>
    <numFmt numFmtId="194" formatCode="&quot;Da&quot;;&quot;Da&quot;;&quot;Nu&quot;"/>
    <numFmt numFmtId="195" formatCode="&quot;Adevărat&quot;;&quot;Adevărat&quot;;&quot;Fals&quot;"/>
    <numFmt numFmtId="196" formatCode="&quot;Activat&quot;;&quot;Activat&quot;;&quot;Dezactivat&quot;"/>
    <numFmt numFmtId="197" formatCode="#"/>
    <numFmt numFmtId="198" formatCode="dd/mm/yy\ hh:mm:ss"/>
    <numFmt numFmtId="199" formatCode="0.0"/>
    <numFmt numFmtId="200" formatCode="0.0000"/>
    <numFmt numFmtId="201" formatCode="0.00000"/>
    <numFmt numFmtId="202" formatCode="0.000000"/>
    <numFmt numFmtId="203" formatCode="0.0000000"/>
    <numFmt numFmtId="204" formatCode="00"/>
  </numFmts>
  <fonts count="39">
    <font>
      <sz val="8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sz val="10"/>
      <name val="Arial CE"/>
      <family val="0"/>
    </font>
    <font>
      <b/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sz val="8"/>
      <name val="Tahoma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8"/>
      <name val="Tahoma"/>
      <family val="2"/>
    </font>
    <font>
      <sz val="12"/>
      <name val="Arial"/>
      <family val="0"/>
    </font>
    <font>
      <u val="single"/>
      <sz val="12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Arial CE"/>
      <family val="2"/>
    </font>
    <font>
      <sz val="14"/>
      <name val="Arial"/>
      <family val="0"/>
    </font>
    <font>
      <b/>
      <sz val="14"/>
      <name val="Arial CE"/>
      <family val="0"/>
    </font>
    <font>
      <b/>
      <u val="single"/>
      <sz val="12"/>
      <name val="Arial CE"/>
      <family val="0"/>
    </font>
    <font>
      <b/>
      <sz val="6"/>
      <name val="Arial CE"/>
      <family val="0"/>
    </font>
    <font>
      <b/>
      <sz val="12"/>
      <color indexed="9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5" fillId="0" borderId="0">
      <alignment/>
      <protection/>
    </xf>
    <xf numFmtId="0" fontId="15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textRotation="90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4" fillId="0" borderId="2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 quotePrefix="1">
      <alignment horizontal="left"/>
    </xf>
    <xf numFmtId="1" fontId="4" fillId="0" borderId="21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2" fontId="4" fillId="0" borderId="19" xfId="0" applyNumberFormat="1" applyFont="1" applyBorder="1" applyAlignment="1">
      <alignment/>
    </xf>
    <xf numFmtId="1" fontId="4" fillId="0" borderId="21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0" borderId="21" xfId="0" applyFont="1" applyBorder="1" applyAlignment="1">
      <alignment/>
    </xf>
    <xf numFmtId="0" fontId="5" fillId="0" borderId="21" xfId="0" applyFont="1" applyBorder="1" applyAlignment="1">
      <alignment/>
    </xf>
    <xf numFmtId="2" fontId="4" fillId="0" borderId="21" xfId="0" applyNumberFormat="1" applyFont="1" applyBorder="1" applyAlignment="1">
      <alignment/>
    </xf>
    <xf numFmtId="0" fontId="4" fillId="0" borderId="21" xfId="0" applyFont="1" applyBorder="1" applyAlignment="1">
      <alignment horizontal="centerContinuous"/>
    </xf>
    <xf numFmtId="2" fontId="4" fillId="0" borderId="10" xfId="0" applyNumberFormat="1" applyFont="1" applyBorder="1" applyAlignment="1">
      <alignment/>
    </xf>
    <xf numFmtId="0" fontId="7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92" fontId="6" fillId="0" borderId="0" xfId="0" applyNumberFormat="1" applyFont="1" applyAlignment="1">
      <alignment horizontal="right"/>
    </xf>
    <xf numFmtId="192" fontId="7" fillId="0" borderId="0" xfId="0" applyNumberFormat="1" applyFont="1" applyAlignment="1">
      <alignment horizontal="right"/>
    </xf>
    <xf numFmtId="192" fontId="0" fillId="0" borderId="0" xfId="0" applyNumberFormat="1" applyFont="1" applyAlignment="1">
      <alignment horizontal="right"/>
    </xf>
    <xf numFmtId="192" fontId="8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5" fillId="0" borderId="18" xfId="0" applyFont="1" applyFill="1" applyBorder="1" applyAlignment="1">
      <alignment/>
    </xf>
    <xf numFmtId="0" fontId="4" fillId="0" borderId="22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5" fillId="0" borderId="21" xfId="0" applyFont="1" applyFill="1" applyBorder="1" applyAlignment="1">
      <alignment/>
    </xf>
    <xf numFmtId="0" fontId="4" fillId="0" borderId="25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26" xfId="0" applyFont="1" applyFill="1" applyBorder="1" applyAlignment="1">
      <alignment horizontal="right"/>
    </xf>
    <xf numFmtId="0" fontId="5" fillId="0" borderId="27" xfId="0" applyFont="1" applyFill="1" applyBorder="1" applyAlignment="1">
      <alignment/>
    </xf>
    <xf numFmtId="0" fontId="4" fillId="0" borderId="28" xfId="0" applyFont="1" applyFill="1" applyBorder="1" applyAlignment="1">
      <alignment horizontal="right"/>
    </xf>
    <xf numFmtId="0" fontId="4" fillId="0" borderId="29" xfId="0" applyFont="1" applyFill="1" applyBorder="1" applyAlignment="1">
      <alignment horizontal="right"/>
    </xf>
    <xf numFmtId="0" fontId="4" fillId="0" borderId="30" xfId="0" applyFont="1" applyFill="1" applyBorder="1" applyAlignment="1">
      <alignment horizontal="right"/>
    </xf>
    <xf numFmtId="0" fontId="5" fillId="0" borderId="31" xfId="0" applyFont="1" applyFill="1" applyBorder="1" applyAlignment="1">
      <alignment/>
    </xf>
    <xf numFmtId="0" fontId="4" fillId="0" borderId="32" xfId="0" applyFont="1" applyFill="1" applyBorder="1" applyAlignment="1">
      <alignment horizontal="right"/>
    </xf>
    <xf numFmtId="0" fontId="4" fillId="0" borderId="33" xfId="0" applyFont="1" applyFill="1" applyBorder="1" applyAlignment="1">
      <alignment horizontal="right"/>
    </xf>
    <xf numFmtId="0" fontId="4" fillId="0" borderId="34" xfId="0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0" fontId="4" fillId="0" borderId="35" xfId="0" applyFont="1" applyFill="1" applyBorder="1" applyAlignment="1">
      <alignment horizontal="right"/>
    </xf>
    <xf numFmtId="0" fontId="4" fillId="0" borderId="36" xfId="0" applyFont="1" applyFill="1" applyBorder="1" applyAlignment="1">
      <alignment horizontal="right"/>
    </xf>
    <xf numFmtId="0" fontId="4" fillId="0" borderId="37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1" fontId="4" fillId="0" borderId="39" xfId="0" applyNumberFormat="1" applyFont="1" applyFill="1" applyBorder="1" applyAlignment="1">
      <alignment/>
    </xf>
    <xf numFmtId="1" fontId="4" fillId="0" borderId="21" xfId="0" applyNumberFormat="1" applyFont="1" applyFill="1" applyBorder="1" applyAlignment="1">
      <alignment/>
    </xf>
    <xf numFmtId="1" fontId="4" fillId="0" borderId="36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4" fillId="0" borderId="26" xfId="0" applyNumberFormat="1" applyFont="1" applyFill="1" applyBorder="1" applyAlignment="1">
      <alignment/>
    </xf>
    <xf numFmtId="1" fontId="4" fillId="0" borderId="25" xfId="0" applyNumberFormat="1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 horizontal="centerContinuous"/>
    </xf>
    <xf numFmtId="49" fontId="7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0" fontId="14" fillId="0" borderId="0" xfId="0" applyFont="1" applyAlignment="1">
      <alignment horizontal="right"/>
    </xf>
    <xf numFmtId="1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/>
    </xf>
    <xf numFmtId="0" fontId="33" fillId="0" borderId="0" xfId="0" applyFont="1" applyAlignment="1">
      <alignment/>
    </xf>
    <xf numFmtId="0" fontId="5" fillId="10" borderId="10" xfId="0" applyFont="1" applyFill="1" applyBorder="1" applyAlignment="1">
      <alignment horizontal="center"/>
    </xf>
    <xf numFmtId="0" fontId="34" fillId="0" borderId="0" xfId="57" applyFont="1">
      <alignment/>
      <protection/>
    </xf>
    <xf numFmtId="0" fontId="34" fillId="0" borderId="0" xfId="57" applyFont="1" applyAlignment="1">
      <alignment horizontal="right"/>
      <protection/>
    </xf>
    <xf numFmtId="0" fontId="14" fillId="0" borderId="0" xfId="0" applyFont="1" applyAlignment="1">
      <alignment horizontal="center"/>
    </xf>
    <xf numFmtId="1" fontId="14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right"/>
    </xf>
    <xf numFmtId="1" fontId="35" fillId="0" borderId="0" xfId="0" applyNumberFormat="1" applyFont="1" applyAlignment="1">
      <alignment/>
    </xf>
    <xf numFmtId="1" fontId="36" fillId="0" borderId="0" xfId="0" applyNumberFormat="1" applyFont="1" applyAlignment="1">
      <alignment horizontal="right"/>
    </xf>
    <xf numFmtId="1" fontId="37" fillId="0" borderId="0" xfId="0" applyNumberFormat="1" applyFont="1" applyAlignment="1">
      <alignment/>
    </xf>
    <xf numFmtId="0" fontId="36" fillId="0" borderId="0" xfId="0" applyFont="1" applyAlignment="1">
      <alignment horizontal="right"/>
    </xf>
    <xf numFmtId="1" fontId="38" fillId="0" borderId="0" xfId="0" applyNumberFormat="1" applyFont="1" applyAlignment="1">
      <alignment/>
    </xf>
    <xf numFmtId="1" fontId="6" fillId="24" borderId="0" xfId="0" applyNumberFormat="1" applyFont="1" applyFill="1" applyAlignment="1">
      <alignment horizontal="right"/>
    </xf>
    <xf numFmtId="1" fontId="6" fillId="24" borderId="0" xfId="0" applyNumberFormat="1" applyFont="1" applyFill="1" applyAlignment="1">
      <alignment horizontal="right"/>
    </xf>
    <xf numFmtId="1" fontId="8" fillId="24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>
          <bgColor rgb="FF00FF00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cidula\LOCALS~1\Temp\Rar$DI01.313\Macrou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ara pct."/>
      <sheetName val="D2Desfasurator"/>
      <sheetName val="D3Clasament"/>
    </sheetNames>
    <definedNames>
      <definedName name="Atribui_loc"/>
      <definedName name="Creare_baza_de_date"/>
      <definedName name="Incheiere_tur"/>
      <definedName name="Jucator_absent"/>
      <definedName name="Scor_general"/>
      <definedName name="Transfer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99"/>
  <sheetViews>
    <sheetView workbookViewId="0" topLeftCell="A1">
      <pane ySplit="19" topLeftCell="BM20" activePane="bottomLeft" state="frozen"/>
      <selection pane="topLeft" activeCell="A1" sqref="A1"/>
      <selection pane="bottomLeft" activeCell="L32" sqref="L32"/>
    </sheetView>
  </sheetViews>
  <sheetFormatPr defaultColWidth="9.140625" defaultRowHeight="12"/>
  <cols>
    <col min="1" max="1" width="8.28125" style="30" customWidth="1"/>
    <col min="2" max="2" width="9.28125" style="30" customWidth="1"/>
    <col min="3" max="3" width="1.8515625" style="30" customWidth="1"/>
    <col min="4" max="4" width="41.7109375" style="30" customWidth="1"/>
    <col min="5" max="5" width="9.28125" style="31" customWidth="1"/>
    <col min="6" max="6" width="25.8515625" style="30" customWidth="1"/>
    <col min="7" max="7" width="9.28125" style="30" hidden="1" customWidth="1"/>
    <col min="8" max="16384" width="9.28125" style="30" customWidth="1"/>
  </cols>
  <sheetData>
    <row r="1" spans="1:5" ht="15">
      <c r="A1" s="30" t="s">
        <v>85</v>
      </c>
      <c r="E1" s="100" t="s">
        <v>83</v>
      </c>
    </row>
    <row r="2" spans="1:5" ht="15">
      <c r="A2" s="30" t="s">
        <v>86</v>
      </c>
      <c r="E2" s="100" t="s">
        <v>84</v>
      </c>
    </row>
    <row r="3" ht="15">
      <c r="M3" s="30" t="s">
        <v>53</v>
      </c>
    </row>
    <row r="4" spans="4:5" s="34" customFormat="1" ht="18">
      <c r="D4" s="35" t="s">
        <v>13</v>
      </c>
      <c r="E4" s="42" t="s">
        <v>26</v>
      </c>
    </row>
    <row r="5" spans="2:4" ht="15">
      <c r="B5" s="33" t="s">
        <v>0</v>
      </c>
      <c r="D5" s="32"/>
    </row>
    <row r="6" spans="1:8" ht="15">
      <c r="A6" s="97" t="s">
        <v>52</v>
      </c>
      <c r="B6" s="32" t="s">
        <v>14</v>
      </c>
      <c r="C6" s="32"/>
      <c r="D6" s="30" t="s">
        <v>15</v>
      </c>
      <c r="E6" s="30" t="s">
        <v>1</v>
      </c>
      <c r="F6" s="98" t="s">
        <v>54</v>
      </c>
      <c r="H6" s="32" t="s">
        <v>19</v>
      </c>
    </row>
    <row r="7" spans="1:10" ht="18" customHeight="1" hidden="1">
      <c r="A7" s="97"/>
      <c r="B7" s="34"/>
      <c r="C7" s="34"/>
      <c r="D7" s="35" t="s">
        <v>36</v>
      </c>
      <c r="E7" s="92" t="s">
        <v>46</v>
      </c>
      <c r="F7" s="92"/>
      <c r="G7" s="93" t="s">
        <v>37</v>
      </c>
      <c r="H7" s="34"/>
      <c r="I7" s="34"/>
      <c r="J7" s="34"/>
    </row>
    <row r="8" spans="1:7" ht="15" hidden="1">
      <c r="A8" s="97"/>
      <c r="B8" s="33" t="s">
        <v>0</v>
      </c>
      <c r="D8" s="32"/>
      <c r="F8" s="31"/>
      <c r="G8" s="94"/>
    </row>
    <row r="9" spans="1:8" ht="15" hidden="1">
      <c r="A9" s="97" t="s">
        <v>51</v>
      </c>
      <c r="B9" s="32" t="s">
        <v>38</v>
      </c>
      <c r="C9" s="32"/>
      <c r="D9" s="30" t="s">
        <v>39</v>
      </c>
      <c r="E9" s="31" t="s">
        <v>40</v>
      </c>
      <c r="F9" s="31" t="s">
        <v>1</v>
      </c>
      <c r="G9" s="94" t="s">
        <v>41</v>
      </c>
      <c r="H9" s="32" t="s">
        <v>42</v>
      </c>
    </row>
    <row r="10" ht="15" hidden="1">
      <c r="A10" s="97"/>
    </row>
    <row r="11" ht="15" hidden="1">
      <c r="A11" s="97"/>
    </row>
    <row r="12" ht="15" hidden="1">
      <c r="A12" s="97"/>
    </row>
    <row r="13" ht="15" hidden="1">
      <c r="A13" s="97"/>
    </row>
    <row r="14" ht="15" hidden="1">
      <c r="A14" s="97"/>
    </row>
    <row r="15" ht="15" hidden="1">
      <c r="A15" s="97"/>
    </row>
    <row r="16" ht="15" hidden="1">
      <c r="A16" s="97"/>
    </row>
    <row r="17" ht="15" hidden="1">
      <c r="A17" s="97"/>
    </row>
    <row r="18" ht="15" hidden="1">
      <c r="A18" s="97"/>
    </row>
    <row r="19" ht="15" hidden="1">
      <c r="A19" s="97"/>
    </row>
    <row r="20" ht="7.5" customHeight="1">
      <c r="A20" s="97"/>
    </row>
    <row r="21" spans="1:17" ht="15">
      <c r="A21" s="97">
        <v>10</v>
      </c>
      <c r="B21" s="30">
        <v>1</v>
      </c>
      <c r="C21" s="30" t="s">
        <v>87</v>
      </c>
      <c r="D21" s="30" t="s">
        <v>33</v>
      </c>
      <c r="E21" s="31" t="s">
        <v>89</v>
      </c>
      <c r="F21" s="98" t="s">
        <v>82</v>
      </c>
      <c r="G21" s="31"/>
      <c r="H21" s="30">
        <v>2879</v>
      </c>
      <c r="I21"/>
      <c r="J21"/>
      <c r="K21"/>
      <c r="L21"/>
      <c r="M21"/>
      <c r="N21"/>
      <c r="O21"/>
      <c r="P21"/>
      <c r="Q21"/>
    </row>
    <row r="22" spans="1:17" ht="15">
      <c r="A22" s="97">
        <v>29</v>
      </c>
      <c r="B22" s="30">
        <v>2</v>
      </c>
      <c r="C22" s="30" t="s">
        <v>87</v>
      </c>
      <c r="D22" s="30" t="s">
        <v>67</v>
      </c>
      <c r="E22" s="31" t="s">
        <v>89</v>
      </c>
      <c r="F22" s="98" t="s">
        <v>79</v>
      </c>
      <c r="G22" s="31"/>
      <c r="H22" s="30">
        <v>2659</v>
      </c>
      <c r="I22"/>
      <c r="J22"/>
      <c r="K22"/>
      <c r="L22"/>
      <c r="M22"/>
      <c r="N22"/>
      <c r="O22"/>
      <c r="P22"/>
      <c r="Q22"/>
    </row>
    <row r="23" spans="1:17" ht="15">
      <c r="A23" s="97">
        <v>26</v>
      </c>
      <c r="B23" s="30">
        <v>3</v>
      </c>
      <c r="C23" s="30" t="s">
        <v>87</v>
      </c>
      <c r="D23" s="91" t="s">
        <v>66</v>
      </c>
      <c r="E23" s="31" t="s">
        <v>89</v>
      </c>
      <c r="F23" s="98" t="s">
        <v>80</v>
      </c>
      <c r="G23" s="31"/>
      <c r="H23" s="30">
        <v>2591</v>
      </c>
      <c r="I23"/>
      <c r="J23"/>
      <c r="K23"/>
      <c r="L23"/>
      <c r="M23"/>
      <c r="N23"/>
      <c r="O23"/>
      <c r="P23"/>
      <c r="Q23"/>
    </row>
    <row r="24" spans="1:17" ht="15">
      <c r="A24" s="97">
        <v>22</v>
      </c>
      <c r="B24" s="30">
        <v>4</v>
      </c>
      <c r="C24" s="30" t="s">
        <v>87</v>
      </c>
      <c r="D24" s="91" t="s">
        <v>59</v>
      </c>
      <c r="E24" s="31" t="s">
        <v>89</v>
      </c>
      <c r="F24" s="98" t="s">
        <v>79</v>
      </c>
      <c r="G24" s="31"/>
      <c r="H24" s="30">
        <v>2384</v>
      </c>
      <c r="I24"/>
      <c r="J24"/>
      <c r="K24"/>
      <c r="L24"/>
      <c r="M24"/>
      <c r="N24"/>
      <c r="O24"/>
      <c r="P24"/>
      <c r="Q24"/>
    </row>
    <row r="25" spans="1:17" ht="15">
      <c r="A25" s="97">
        <v>45</v>
      </c>
      <c r="B25" s="30">
        <v>5</v>
      </c>
      <c r="C25" s="30" t="s">
        <v>87</v>
      </c>
      <c r="D25" s="30" t="s">
        <v>75</v>
      </c>
      <c r="E25" s="31" t="s">
        <v>89</v>
      </c>
      <c r="F25" s="98" t="s">
        <v>79</v>
      </c>
      <c r="G25" s="31"/>
      <c r="H25" s="30">
        <v>2339</v>
      </c>
      <c r="I25"/>
      <c r="J25"/>
      <c r="K25"/>
      <c r="L25"/>
      <c r="M25"/>
      <c r="N25"/>
      <c r="O25"/>
      <c r="P25"/>
      <c r="Q25"/>
    </row>
    <row r="26" spans="1:17" ht="15">
      <c r="A26" s="97">
        <v>24</v>
      </c>
      <c r="B26" s="30">
        <v>6</v>
      </c>
      <c r="C26" s="30" t="s">
        <v>87</v>
      </c>
      <c r="D26" s="91" t="s">
        <v>63</v>
      </c>
      <c r="E26" s="31" t="s">
        <v>89</v>
      </c>
      <c r="F26" s="98" t="s">
        <v>82</v>
      </c>
      <c r="G26" s="31"/>
      <c r="H26" s="30">
        <v>2316</v>
      </c>
      <c r="I26"/>
      <c r="J26"/>
      <c r="K26"/>
      <c r="L26"/>
      <c r="M26"/>
      <c r="N26"/>
      <c r="O26"/>
      <c r="P26"/>
      <c r="Q26"/>
    </row>
    <row r="27" spans="1:17" ht="15">
      <c r="A27" s="97">
        <v>35</v>
      </c>
      <c r="B27" s="30">
        <v>7</v>
      </c>
      <c r="C27" s="30" t="s">
        <v>87</v>
      </c>
      <c r="D27" s="30" t="s">
        <v>70</v>
      </c>
      <c r="E27" s="31" t="s">
        <v>89</v>
      </c>
      <c r="F27" s="98" t="s">
        <v>80</v>
      </c>
      <c r="G27" s="31"/>
      <c r="H27" s="30">
        <v>2231</v>
      </c>
      <c r="I27"/>
      <c r="J27"/>
      <c r="K27"/>
      <c r="L27"/>
      <c r="M27"/>
      <c r="N27"/>
      <c r="O27"/>
      <c r="P27"/>
      <c r="Q27"/>
    </row>
    <row r="28" spans="1:17" ht="15">
      <c r="A28" s="97">
        <v>53</v>
      </c>
      <c r="B28" s="30">
        <v>8</v>
      </c>
      <c r="C28" s="30" t="s">
        <v>87</v>
      </c>
      <c r="D28" s="30" t="s">
        <v>64</v>
      </c>
      <c r="E28" s="31" t="s">
        <v>89</v>
      </c>
      <c r="F28" s="98" t="s">
        <v>80</v>
      </c>
      <c r="G28" s="31"/>
      <c r="H28" s="30">
        <v>2216</v>
      </c>
      <c r="I28"/>
      <c r="J28"/>
      <c r="K28"/>
      <c r="L28"/>
      <c r="M28"/>
      <c r="N28"/>
      <c r="O28"/>
      <c r="P28"/>
      <c r="Q28"/>
    </row>
    <row r="29" spans="1:17" ht="15">
      <c r="A29" s="97">
        <v>3</v>
      </c>
      <c r="B29" s="30">
        <v>9</v>
      </c>
      <c r="C29" s="30" t="s">
        <v>87</v>
      </c>
      <c r="D29" s="30" t="s">
        <v>65</v>
      </c>
      <c r="E29" s="31" t="s">
        <v>89</v>
      </c>
      <c r="F29" s="98" t="s">
        <v>82</v>
      </c>
      <c r="G29" s="31"/>
      <c r="H29" s="30">
        <v>2095</v>
      </c>
      <c r="I29"/>
      <c r="J29"/>
      <c r="K29"/>
      <c r="L29"/>
      <c r="M29"/>
      <c r="N29"/>
      <c r="O29"/>
      <c r="P29"/>
      <c r="Q29"/>
    </row>
    <row r="30" spans="1:17" ht="15">
      <c r="A30" s="97">
        <v>31</v>
      </c>
      <c r="B30" s="30">
        <v>10</v>
      </c>
      <c r="C30" s="30" t="s">
        <v>87</v>
      </c>
      <c r="D30" s="30" t="s">
        <v>68</v>
      </c>
      <c r="E30" s="31" t="s">
        <v>89</v>
      </c>
      <c r="F30" s="98" t="s">
        <v>79</v>
      </c>
      <c r="G30" s="31"/>
      <c r="H30" s="30">
        <v>1901</v>
      </c>
      <c r="I30"/>
      <c r="J30"/>
      <c r="K30"/>
      <c r="L30"/>
      <c r="M30"/>
      <c r="N30"/>
      <c r="O30"/>
      <c r="P30"/>
      <c r="Q30"/>
    </row>
    <row r="31" spans="1:17" ht="15">
      <c r="A31" s="97">
        <v>23</v>
      </c>
      <c r="B31" s="30">
        <v>11</v>
      </c>
      <c r="C31" s="30" t="s">
        <v>87</v>
      </c>
      <c r="D31" s="91" t="s">
        <v>60</v>
      </c>
      <c r="E31" s="31" t="s">
        <v>89</v>
      </c>
      <c r="F31" s="98" t="s">
        <v>80</v>
      </c>
      <c r="G31" s="31"/>
      <c r="H31" s="30">
        <v>1871</v>
      </c>
      <c r="I31"/>
      <c r="J31"/>
      <c r="K31"/>
      <c r="L31"/>
      <c r="M31"/>
      <c r="N31"/>
      <c r="O31"/>
      <c r="P31"/>
      <c r="Q31"/>
    </row>
    <row r="32" spans="1:17" ht="15">
      <c r="A32" s="97">
        <v>15</v>
      </c>
      <c r="B32" s="30">
        <v>12</v>
      </c>
      <c r="C32" s="30" t="s">
        <v>87</v>
      </c>
      <c r="D32" s="30" t="s">
        <v>74</v>
      </c>
      <c r="E32" s="31" t="s">
        <v>89</v>
      </c>
      <c r="F32" s="98" t="s">
        <v>81</v>
      </c>
      <c r="G32" s="31"/>
      <c r="H32" s="30">
        <v>1791</v>
      </c>
      <c r="I32"/>
      <c r="J32"/>
      <c r="K32"/>
      <c r="L32"/>
      <c r="M32"/>
      <c r="N32"/>
      <c r="O32"/>
      <c r="P32"/>
      <c r="Q32"/>
    </row>
    <row r="33" spans="1:17" ht="15">
      <c r="A33" s="97">
        <v>50</v>
      </c>
      <c r="B33" s="30">
        <v>13</v>
      </c>
      <c r="C33" s="30" t="s">
        <v>87</v>
      </c>
      <c r="D33" s="91" t="s">
        <v>57</v>
      </c>
      <c r="E33" s="31" t="s">
        <v>89</v>
      </c>
      <c r="F33" s="98" t="s">
        <v>80</v>
      </c>
      <c r="G33" s="31"/>
      <c r="H33" s="30">
        <v>1658</v>
      </c>
      <c r="I33"/>
      <c r="J33"/>
      <c r="K33"/>
      <c r="L33"/>
      <c r="M33"/>
      <c r="N33"/>
      <c r="O33"/>
      <c r="P33"/>
      <c r="Q33"/>
    </row>
    <row r="34" spans="1:17" ht="15">
      <c r="A34" s="97">
        <v>4</v>
      </c>
      <c r="B34" s="30">
        <v>14</v>
      </c>
      <c r="C34" s="30" t="s">
        <v>87</v>
      </c>
      <c r="D34" s="30" t="s">
        <v>69</v>
      </c>
      <c r="E34" s="31" t="s">
        <v>89</v>
      </c>
      <c r="F34" s="98" t="s">
        <v>81</v>
      </c>
      <c r="G34" s="31"/>
      <c r="H34" s="30">
        <v>1609</v>
      </c>
      <c r="I34"/>
      <c r="J34"/>
      <c r="K34"/>
      <c r="L34"/>
      <c r="M34"/>
      <c r="N34"/>
      <c r="O34"/>
      <c r="P34"/>
      <c r="Q34"/>
    </row>
    <row r="35" spans="1:17" ht="15">
      <c r="A35" s="97">
        <v>41</v>
      </c>
      <c r="B35" s="30">
        <v>15</v>
      </c>
      <c r="C35" s="30" t="s">
        <v>87</v>
      </c>
      <c r="D35" s="30" t="s">
        <v>72</v>
      </c>
      <c r="E35" s="31" t="s">
        <v>89</v>
      </c>
      <c r="F35" s="98" t="s">
        <v>82</v>
      </c>
      <c r="G35" s="31"/>
      <c r="H35" s="30">
        <v>1584</v>
      </c>
      <c r="I35"/>
      <c r="J35"/>
      <c r="K35"/>
      <c r="L35"/>
      <c r="M35"/>
      <c r="N35"/>
      <c r="O35"/>
      <c r="P35"/>
      <c r="Q35"/>
    </row>
    <row r="36" spans="1:17" ht="15">
      <c r="A36" s="97">
        <v>39</v>
      </c>
      <c r="B36" s="30">
        <v>16</v>
      </c>
      <c r="C36" s="30" t="s">
        <v>87</v>
      </c>
      <c r="D36" s="30" t="s">
        <v>71</v>
      </c>
      <c r="E36" s="31" t="s">
        <v>89</v>
      </c>
      <c r="F36" s="98" t="s">
        <v>80</v>
      </c>
      <c r="G36" s="31"/>
      <c r="H36" s="30">
        <v>1583</v>
      </c>
      <c r="I36"/>
      <c r="J36"/>
      <c r="K36"/>
      <c r="L36"/>
      <c r="M36"/>
      <c r="N36"/>
      <c r="O36"/>
      <c r="P36"/>
      <c r="Q36"/>
    </row>
    <row r="37" spans="1:17" ht="15">
      <c r="A37" s="97">
        <v>36</v>
      </c>
      <c r="B37" s="30">
        <v>17</v>
      </c>
      <c r="C37" s="30" t="s">
        <v>87</v>
      </c>
      <c r="D37" s="30" t="s">
        <v>56</v>
      </c>
      <c r="E37" s="31" t="s">
        <v>89</v>
      </c>
      <c r="F37" s="98" t="s">
        <v>81</v>
      </c>
      <c r="G37" s="31"/>
      <c r="H37" s="30">
        <v>1560</v>
      </c>
      <c r="I37"/>
      <c r="J37"/>
      <c r="K37"/>
      <c r="L37"/>
      <c r="M37"/>
      <c r="N37"/>
      <c r="O37"/>
      <c r="P37"/>
      <c r="Q37"/>
    </row>
    <row r="38" spans="1:17" ht="15">
      <c r="A38" s="97">
        <v>49</v>
      </c>
      <c r="B38" s="30">
        <v>18</v>
      </c>
      <c r="C38" s="30" t="s">
        <v>87</v>
      </c>
      <c r="D38" s="30" t="s">
        <v>77</v>
      </c>
      <c r="E38" s="31" t="s">
        <v>89</v>
      </c>
      <c r="F38" s="98" t="s">
        <v>82</v>
      </c>
      <c r="G38" s="31"/>
      <c r="H38" s="30">
        <v>1525</v>
      </c>
      <c r="I38"/>
      <c r="J38"/>
      <c r="K38"/>
      <c r="L38"/>
      <c r="M38"/>
      <c r="N38"/>
      <c r="O38"/>
      <c r="P38"/>
      <c r="Q38"/>
    </row>
    <row r="39" spans="1:17" ht="15">
      <c r="A39" s="97">
        <v>2</v>
      </c>
      <c r="B39" s="30">
        <v>19</v>
      </c>
      <c r="C39" s="30" t="s">
        <v>87</v>
      </c>
      <c r="D39" s="91" t="s">
        <v>62</v>
      </c>
      <c r="E39" s="31" t="s">
        <v>89</v>
      </c>
      <c r="F39" s="98" t="s">
        <v>82</v>
      </c>
      <c r="G39" s="31"/>
      <c r="H39" s="30">
        <v>1433</v>
      </c>
      <c r="I39"/>
      <c r="J39"/>
      <c r="K39"/>
      <c r="L39"/>
      <c r="M39"/>
      <c r="N39"/>
      <c r="O39"/>
      <c r="P39"/>
      <c r="Q39"/>
    </row>
    <row r="40" spans="1:17" ht="15">
      <c r="A40" s="97">
        <v>1</v>
      </c>
      <c r="B40" s="30">
        <v>20</v>
      </c>
      <c r="C40" s="30" t="s">
        <v>87</v>
      </c>
      <c r="D40" s="30" t="s">
        <v>90</v>
      </c>
      <c r="E40" s="31" t="s">
        <v>89</v>
      </c>
      <c r="F40" s="98" t="s">
        <v>79</v>
      </c>
      <c r="G40" s="31"/>
      <c r="H40" s="30">
        <v>1340</v>
      </c>
      <c r="I40"/>
      <c r="J40"/>
      <c r="K40"/>
      <c r="L40"/>
      <c r="M40"/>
      <c r="N40"/>
      <c r="O40"/>
      <c r="P40"/>
      <c r="Q40"/>
    </row>
    <row r="41" spans="1:17" ht="15">
      <c r="A41" s="97">
        <v>21</v>
      </c>
      <c r="B41" s="30">
        <v>21</v>
      </c>
      <c r="C41" s="30" t="s">
        <v>87</v>
      </c>
      <c r="D41" s="30" t="s">
        <v>58</v>
      </c>
      <c r="E41" s="31" t="s">
        <v>89</v>
      </c>
      <c r="F41" s="98" t="s">
        <v>80</v>
      </c>
      <c r="G41" s="31"/>
      <c r="H41" s="30">
        <v>1237</v>
      </c>
      <c r="I41"/>
      <c r="J41"/>
      <c r="K41"/>
      <c r="L41"/>
      <c r="M41"/>
      <c r="N41"/>
      <c r="O41"/>
      <c r="P41"/>
      <c r="Q41"/>
    </row>
    <row r="42" spans="1:17" ht="15">
      <c r="A42" s="97">
        <v>68</v>
      </c>
      <c r="B42" s="30">
        <v>22</v>
      </c>
      <c r="C42" s="30" t="s">
        <v>87</v>
      </c>
      <c r="D42" s="91" t="s">
        <v>34</v>
      </c>
      <c r="E42" s="31" t="s">
        <v>89</v>
      </c>
      <c r="F42" s="98" t="s">
        <v>80</v>
      </c>
      <c r="G42" s="31"/>
      <c r="H42" s="30">
        <v>1134</v>
      </c>
      <c r="I42"/>
      <c r="J42"/>
      <c r="K42"/>
      <c r="L42"/>
      <c r="M42"/>
      <c r="N42"/>
      <c r="O42"/>
      <c r="P42"/>
      <c r="Q42"/>
    </row>
    <row r="43" spans="1:17" ht="15">
      <c r="A43" s="97">
        <v>46</v>
      </c>
      <c r="B43" s="30">
        <v>23</v>
      </c>
      <c r="C43" s="30" t="s">
        <v>87</v>
      </c>
      <c r="D43" s="30" t="s">
        <v>76</v>
      </c>
      <c r="E43" s="31" t="s">
        <v>89</v>
      </c>
      <c r="F43" s="98" t="s">
        <v>79</v>
      </c>
      <c r="G43" s="31"/>
      <c r="H43" s="30">
        <v>1087</v>
      </c>
      <c r="I43"/>
      <c r="J43"/>
      <c r="K43"/>
      <c r="L43"/>
      <c r="M43"/>
      <c r="N43"/>
      <c r="O43"/>
      <c r="P43"/>
      <c r="Q43"/>
    </row>
    <row r="44" spans="1:17" ht="15">
      <c r="A44" s="97">
        <v>65</v>
      </c>
      <c r="B44" s="30">
        <v>24</v>
      </c>
      <c r="C44" s="30" t="s">
        <v>87</v>
      </c>
      <c r="D44" s="91" t="s">
        <v>55</v>
      </c>
      <c r="E44" s="31" t="s">
        <v>89</v>
      </c>
      <c r="F44" s="98" t="s">
        <v>82</v>
      </c>
      <c r="G44" s="31"/>
      <c r="H44" s="30">
        <v>931</v>
      </c>
      <c r="I44"/>
      <c r="J44"/>
      <c r="K44"/>
      <c r="L44"/>
      <c r="M44"/>
      <c r="N44"/>
      <c r="O44"/>
      <c r="P44"/>
      <c r="Q44"/>
    </row>
    <row r="45" spans="1:17" ht="15">
      <c r="A45" s="97">
        <v>60</v>
      </c>
      <c r="B45" s="30">
        <v>25</v>
      </c>
      <c r="C45" s="30" t="s">
        <v>87</v>
      </c>
      <c r="D45" s="30" t="s">
        <v>35</v>
      </c>
      <c r="E45" s="31" t="s">
        <v>89</v>
      </c>
      <c r="F45" s="98" t="s">
        <v>80</v>
      </c>
      <c r="G45" s="31"/>
      <c r="H45" s="30">
        <v>914</v>
      </c>
      <c r="I45"/>
      <c r="J45"/>
      <c r="K45"/>
      <c r="L45"/>
      <c r="M45"/>
      <c r="N45"/>
      <c r="O45"/>
      <c r="P45"/>
      <c r="Q45"/>
    </row>
    <row r="46" spans="1:17" ht="15">
      <c r="A46" s="97">
        <v>67</v>
      </c>
      <c r="B46" s="30">
        <v>26</v>
      </c>
      <c r="C46" s="30" t="s">
        <v>87</v>
      </c>
      <c r="D46" s="30" t="s">
        <v>73</v>
      </c>
      <c r="E46" s="31" t="s">
        <v>89</v>
      </c>
      <c r="F46" s="98" t="s">
        <v>78</v>
      </c>
      <c r="G46" s="31"/>
      <c r="H46" s="30">
        <v>816</v>
      </c>
      <c r="I46"/>
      <c r="J46"/>
      <c r="K46"/>
      <c r="L46"/>
      <c r="M46"/>
      <c r="N46"/>
      <c r="O46"/>
      <c r="P46"/>
      <c r="Q46"/>
    </row>
    <row r="47" spans="1:17" ht="15">
      <c r="A47" s="97">
        <v>62</v>
      </c>
      <c r="B47" s="30">
        <v>27</v>
      </c>
      <c r="C47" s="30" t="s">
        <v>87</v>
      </c>
      <c r="D47" s="91" t="s">
        <v>61</v>
      </c>
      <c r="E47" s="31" t="s">
        <v>89</v>
      </c>
      <c r="F47" s="98" t="s">
        <v>79</v>
      </c>
      <c r="G47" s="31"/>
      <c r="H47" s="30">
        <v>554</v>
      </c>
      <c r="I47"/>
      <c r="J47"/>
      <c r="K47"/>
      <c r="L47"/>
      <c r="M47"/>
      <c r="N47"/>
      <c r="O47"/>
      <c r="P47"/>
      <c r="Q47"/>
    </row>
    <row r="48" spans="1:17" ht="15">
      <c r="A48" s="97">
        <v>105</v>
      </c>
      <c r="B48" s="30">
        <v>28</v>
      </c>
      <c r="C48" s="30" t="s">
        <v>87</v>
      </c>
      <c r="D48" s="30" t="s">
        <v>91</v>
      </c>
      <c r="E48" s="31" t="s">
        <v>89</v>
      </c>
      <c r="F48" s="98" t="s">
        <v>78</v>
      </c>
      <c r="G48" s="31"/>
      <c r="H48" s="30">
        <v>403</v>
      </c>
      <c r="I48"/>
      <c r="J48"/>
      <c r="K48"/>
      <c r="L48"/>
      <c r="M48"/>
      <c r="N48"/>
      <c r="O48"/>
      <c r="P48"/>
      <c r="Q48"/>
    </row>
    <row r="49" spans="1:17" ht="15">
      <c r="A49" s="97">
        <v>66</v>
      </c>
      <c r="B49" s="30">
        <v>29</v>
      </c>
      <c r="C49" s="30" t="s">
        <v>87</v>
      </c>
      <c r="D49" s="91" t="s">
        <v>92</v>
      </c>
      <c r="E49" s="31" t="s">
        <v>89</v>
      </c>
      <c r="F49" s="98" t="s">
        <v>80</v>
      </c>
      <c r="G49" s="31"/>
      <c r="H49" s="30">
        <v>246</v>
      </c>
      <c r="I49"/>
      <c r="J49"/>
      <c r="K49"/>
      <c r="L49"/>
      <c r="M49"/>
      <c r="N49"/>
      <c r="O49"/>
      <c r="P49"/>
      <c r="Q49"/>
    </row>
    <row r="50" spans="1:17" ht="15">
      <c r="A50" s="97"/>
      <c r="D50" s="91"/>
      <c r="F50" s="98"/>
      <c r="G50" s="31"/>
      <c r="I50"/>
      <c r="J50"/>
      <c r="K50"/>
      <c r="L50"/>
      <c r="M50"/>
      <c r="N50"/>
      <c r="O50"/>
      <c r="P50"/>
      <c r="Q50"/>
    </row>
    <row r="51" spans="1:17" ht="15">
      <c r="A51" s="97"/>
      <c r="D51" s="91"/>
      <c r="F51" s="98"/>
      <c r="G51" s="31"/>
      <c r="I51"/>
      <c r="J51"/>
      <c r="K51"/>
      <c r="L51"/>
      <c r="M51"/>
      <c r="N51"/>
      <c r="O51"/>
      <c r="P51"/>
      <c r="Q51"/>
    </row>
    <row r="52" spans="1:17" ht="15">
      <c r="A52" s="97"/>
      <c r="F52" s="98"/>
      <c r="G52" s="31"/>
      <c r="I52"/>
      <c r="J52"/>
      <c r="K52"/>
      <c r="L52"/>
      <c r="M52"/>
      <c r="N52"/>
      <c r="O52"/>
      <c r="P52"/>
      <c r="Q52"/>
    </row>
    <row r="53" spans="1:17" ht="15">
      <c r="A53" s="97"/>
      <c r="F53" s="98"/>
      <c r="G53" s="31"/>
      <c r="I53"/>
      <c r="J53"/>
      <c r="K53"/>
      <c r="L53"/>
      <c r="M53"/>
      <c r="N53"/>
      <c r="O53"/>
      <c r="P53"/>
      <c r="Q53"/>
    </row>
    <row r="54" spans="1:17" ht="15">
      <c r="A54" s="97"/>
      <c r="F54" s="98"/>
      <c r="G54" s="31"/>
      <c r="I54"/>
      <c r="J54"/>
      <c r="K54"/>
      <c r="L54"/>
      <c r="M54"/>
      <c r="N54"/>
      <c r="O54"/>
      <c r="P54"/>
      <c r="Q54"/>
    </row>
    <row r="55" spans="1:17" ht="15">
      <c r="A55" s="97"/>
      <c r="D55" s="91"/>
      <c r="F55" s="98"/>
      <c r="G55" s="31"/>
      <c r="I55"/>
      <c r="J55"/>
      <c r="K55"/>
      <c r="L55"/>
      <c r="M55"/>
      <c r="N55"/>
      <c r="O55"/>
      <c r="P55"/>
      <c r="Q55"/>
    </row>
    <row r="56" spans="1:17" ht="15">
      <c r="A56" s="97"/>
      <c r="F56" s="98"/>
      <c r="G56" s="31"/>
      <c r="I56"/>
      <c r="J56"/>
      <c r="K56"/>
      <c r="L56"/>
      <c r="M56"/>
      <c r="N56"/>
      <c r="O56"/>
      <c r="P56"/>
      <c r="Q56"/>
    </row>
    <row r="57" spans="1:17" ht="15">
      <c r="A57" s="97"/>
      <c r="D57" s="91"/>
      <c r="F57" s="98"/>
      <c r="G57" s="31"/>
      <c r="I57"/>
      <c r="J57"/>
      <c r="K57"/>
      <c r="L57"/>
      <c r="M57"/>
      <c r="N57"/>
      <c r="O57"/>
      <c r="P57"/>
      <c r="Q57"/>
    </row>
    <row r="58" spans="1:17" ht="15">
      <c r="A58" s="97"/>
      <c r="F58" s="98"/>
      <c r="G58" s="31"/>
      <c r="I58"/>
      <c r="J58"/>
      <c r="K58"/>
      <c r="L58"/>
      <c r="M58"/>
      <c r="N58"/>
      <c r="O58"/>
      <c r="P58"/>
      <c r="Q58"/>
    </row>
    <row r="59" spans="1:17" ht="15">
      <c r="A59" s="97"/>
      <c r="D59" s="91"/>
      <c r="F59" s="98"/>
      <c r="G59" s="31"/>
      <c r="I59"/>
      <c r="J59"/>
      <c r="K59"/>
      <c r="L59"/>
      <c r="M59"/>
      <c r="N59"/>
      <c r="O59"/>
      <c r="P59"/>
      <c r="Q59"/>
    </row>
    <row r="60" spans="1:17" ht="15">
      <c r="A60" s="97"/>
      <c r="D60" s="91"/>
      <c r="F60" s="98"/>
      <c r="G60" s="31"/>
      <c r="I60"/>
      <c r="J60"/>
      <c r="K60"/>
      <c r="L60"/>
      <c r="M60"/>
      <c r="N60"/>
      <c r="O60"/>
      <c r="P60"/>
      <c r="Q60"/>
    </row>
    <row r="61" spans="1:17" ht="15">
      <c r="A61" s="97"/>
      <c r="F61" s="98"/>
      <c r="G61" s="31"/>
      <c r="I61"/>
      <c r="J61"/>
      <c r="K61"/>
      <c r="L61"/>
      <c r="M61"/>
      <c r="N61"/>
      <c r="O61"/>
      <c r="P61"/>
      <c r="Q61"/>
    </row>
    <row r="62" spans="1:17" ht="15">
      <c r="A62" s="97"/>
      <c r="D62" s="91"/>
      <c r="F62" s="98"/>
      <c r="G62" s="31"/>
      <c r="I62"/>
      <c r="J62"/>
      <c r="K62"/>
      <c r="L62"/>
      <c r="M62"/>
      <c r="N62"/>
      <c r="O62"/>
      <c r="P62"/>
      <c r="Q62"/>
    </row>
    <row r="63" spans="1:17" ht="15">
      <c r="A63" s="97"/>
      <c r="F63" s="98"/>
      <c r="G63" s="31"/>
      <c r="I63"/>
      <c r="J63"/>
      <c r="K63"/>
      <c r="L63"/>
      <c r="M63"/>
      <c r="N63"/>
      <c r="O63"/>
      <c r="P63"/>
      <c r="Q63"/>
    </row>
    <row r="64" spans="1:17" ht="15">
      <c r="A64" s="97"/>
      <c r="D64" s="91"/>
      <c r="F64" s="98"/>
      <c r="G64" s="31"/>
      <c r="I64"/>
      <c r="J64"/>
      <c r="K64"/>
      <c r="L64"/>
      <c r="M64"/>
      <c r="N64"/>
      <c r="O64"/>
      <c r="P64"/>
      <c r="Q64"/>
    </row>
    <row r="65" spans="1:17" ht="15">
      <c r="A65" s="97"/>
      <c r="F65" s="98"/>
      <c r="G65" s="31"/>
      <c r="I65"/>
      <c r="J65"/>
      <c r="K65"/>
      <c r="L65"/>
      <c r="M65"/>
      <c r="N65"/>
      <c r="O65"/>
      <c r="P65"/>
      <c r="Q65"/>
    </row>
    <row r="66" spans="1:17" ht="15">
      <c r="A66" s="97"/>
      <c r="D66" s="91"/>
      <c r="F66" s="98"/>
      <c r="G66" s="31"/>
      <c r="I66"/>
      <c r="J66"/>
      <c r="K66"/>
      <c r="L66"/>
      <c r="M66"/>
      <c r="N66"/>
      <c r="O66"/>
      <c r="P66"/>
      <c r="Q66"/>
    </row>
    <row r="67" spans="1:17" ht="15">
      <c r="A67" s="97"/>
      <c r="D67" s="91"/>
      <c r="F67" s="98"/>
      <c r="G67" s="31"/>
      <c r="I67"/>
      <c r="J67"/>
      <c r="K67"/>
      <c r="L67"/>
      <c r="M67"/>
      <c r="N67"/>
      <c r="O67"/>
      <c r="P67"/>
      <c r="Q67"/>
    </row>
    <row r="68" spans="1:9" ht="15">
      <c r="A68" s="97"/>
      <c r="F68" s="98"/>
      <c r="G68" s="31"/>
      <c r="I68"/>
    </row>
    <row r="69" spans="1:9" ht="15">
      <c r="A69" s="97"/>
      <c r="F69" s="98"/>
      <c r="G69" s="31"/>
      <c r="I69"/>
    </row>
    <row r="70" spans="1:9" ht="15">
      <c r="A70" s="97"/>
      <c r="F70" s="98"/>
      <c r="G70" s="31"/>
      <c r="I70"/>
    </row>
    <row r="71" spans="1:9" ht="15">
      <c r="A71" s="97"/>
      <c r="F71" s="98"/>
      <c r="G71" s="31"/>
      <c r="I71"/>
    </row>
    <row r="72" spans="1:9" ht="15">
      <c r="A72" s="97"/>
      <c r="D72" s="91"/>
      <c r="F72" s="98"/>
      <c r="G72" s="31"/>
      <c r="I72"/>
    </row>
    <row r="73" spans="1:9" ht="15">
      <c r="A73" s="97"/>
      <c r="F73" s="98"/>
      <c r="G73" s="31"/>
      <c r="I73"/>
    </row>
    <row r="74" spans="1:9" ht="15">
      <c r="A74" s="97"/>
      <c r="F74" s="98"/>
      <c r="G74" s="31"/>
      <c r="I74"/>
    </row>
    <row r="75" spans="1:9" ht="15">
      <c r="A75" s="97"/>
      <c r="F75" s="98"/>
      <c r="G75" s="31"/>
      <c r="I75"/>
    </row>
    <row r="76" spans="1:9" ht="15">
      <c r="A76" s="97"/>
      <c r="D76" s="91"/>
      <c r="F76" s="98"/>
      <c r="G76" s="31"/>
      <c r="I76"/>
    </row>
    <row r="77" spans="1:9" ht="15">
      <c r="A77" s="97"/>
      <c r="F77" s="98"/>
      <c r="G77" s="31"/>
      <c r="I77"/>
    </row>
    <row r="78" spans="1:9" ht="15">
      <c r="A78" s="97"/>
      <c r="F78" s="98"/>
      <c r="G78" s="31"/>
      <c r="I78"/>
    </row>
    <row r="79" spans="1:9" ht="15">
      <c r="A79" s="97"/>
      <c r="D79" s="91"/>
      <c r="F79" s="98"/>
      <c r="G79" s="31"/>
      <c r="I79"/>
    </row>
    <row r="80" spans="1:9" ht="15">
      <c r="A80" s="97"/>
      <c r="F80" s="98"/>
      <c r="G80" s="31"/>
      <c r="I80"/>
    </row>
    <row r="81" spans="1:9" ht="15">
      <c r="A81" s="97"/>
      <c r="F81" s="98"/>
      <c r="G81" s="31"/>
      <c r="I81"/>
    </row>
    <row r="82" spans="1:9" ht="15">
      <c r="A82" s="97"/>
      <c r="F82" s="98"/>
      <c r="G82" s="31"/>
      <c r="I82"/>
    </row>
    <row r="83" spans="1:9" ht="15">
      <c r="A83" s="97"/>
      <c r="F83" s="98"/>
      <c r="G83" s="31"/>
      <c r="I83"/>
    </row>
    <row r="84" spans="1:9" ht="15">
      <c r="A84" s="97"/>
      <c r="F84" s="98"/>
      <c r="G84" s="31"/>
      <c r="I84"/>
    </row>
    <row r="85" spans="1:9" ht="15">
      <c r="A85" s="97"/>
      <c r="D85" s="91"/>
      <c r="F85" s="98"/>
      <c r="G85" s="31"/>
      <c r="I85"/>
    </row>
    <row r="86" spans="1:9" ht="15">
      <c r="A86" s="97"/>
      <c r="F86" s="98"/>
      <c r="G86" s="31"/>
      <c r="I86"/>
    </row>
    <row r="87" spans="1:9" ht="15">
      <c r="A87" s="97"/>
      <c r="F87" s="98"/>
      <c r="G87" s="31"/>
      <c r="I87"/>
    </row>
    <row r="88" spans="1:9" ht="15">
      <c r="A88" s="97"/>
      <c r="D88" s="91"/>
      <c r="F88" s="98"/>
      <c r="G88" s="31"/>
      <c r="I88"/>
    </row>
    <row r="89" spans="1:9" ht="15">
      <c r="A89" s="97"/>
      <c r="F89" s="98"/>
      <c r="G89" s="31"/>
      <c r="I89"/>
    </row>
    <row r="90" spans="1:9" ht="15">
      <c r="A90" s="97"/>
      <c r="F90" s="98"/>
      <c r="G90" s="31"/>
      <c r="I90"/>
    </row>
    <row r="91" spans="1:9" ht="15">
      <c r="A91" s="97"/>
      <c r="F91" s="98"/>
      <c r="G91" s="31"/>
      <c r="I91"/>
    </row>
    <row r="92" spans="1:9" ht="15">
      <c r="A92" s="97"/>
      <c r="F92" s="98"/>
      <c r="G92" s="31"/>
      <c r="I92"/>
    </row>
    <row r="93" spans="1:9" ht="15">
      <c r="A93" s="97"/>
      <c r="F93" s="98"/>
      <c r="G93" s="31"/>
      <c r="I93"/>
    </row>
    <row r="94" spans="1:9" ht="15">
      <c r="A94" s="97"/>
      <c r="D94" s="91"/>
      <c r="F94" s="98"/>
      <c r="G94" s="31"/>
      <c r="I94"/>
    </row>
    <row r="95" spans="1:9" ht="15">
      <c r="A95" s="97"/>
      <c r="F95" s="98"/>
      <c r="G95" s="31"/>
      <c r="I95"/>
    </row>
    <row r="96" spans="1:9" ht="15">
      <c r="A96" s="97"/>
      <c r="D96" s="91"/>
      <c r="F96" s="98"/>
      <c r="G96" s="31"/>
      <c r="I96"/>
    </row>
    <row r="97" spans="1:9" ht="15">
      <c r="A97" s="97"/>
      <c r="F97" s="98"/>
      <c r="G97" s="31"/>
      <c r="I97"/>
    </row>
    <row r="98" spans="1:9" ht="15">
      <c r="A98" s="97"/>
      <c r="D98" s="91"/>
      <c r="F98" s="98"/>
      <c r="G98" s="31"/>
      <c r="I98"/>
    </row>
    <row r="99" spans="1:9" ht="15">
      <c r="A99" s="97"/>
      <c r="F99" s="98"/>
      <c r="G99" s="31"/>
      <c r="I99"/>
    </row>
    <row r="100" spans="1:9" ht="15">
      <c r="A100" s="97"/>
      <c r="F100" s="98"/>
      <c r="G100" s="31"/>
      <c r="I100"/>
    </row>
    <row r="101" spans="1:9" ht="15">
      <c r="A101" s="97"/>
      <c r="F101" s="98"/>
      <c r="G101" s="31"/>
      <c r="I101"/>
    </row>
    <row r="102" spans="1:9" ht="15">
      <c r="A102" s="97"/>
      <c r="F102" s="98"/>
      <c r="G102" s="31"/>
      <c r="I102"/>
    </row>
    <row r="103" spans="1:9" ht="15">
      <c r="A103" s="97"/>
      <c r="F103" s="98"/>
      <c r="G103" s="31"/>
      <c r="I103"/>
    </row>
    <row r="104" spans="1:9" ht="15">
      <c r="A104" s="97"/>
      <c r="F104" s="98"/>
      <c r="G104" s="31"/>
      <c r="I104"/>
    </row>
    <row r="105" spans="1:9" ht="15">
      <c r="A105" s="97"/>
      <c r="F105" s="98"/>
      <c r="G105" s="31"/>
      <c r="I105"/>
    </row>
    <row r="106" spans="1:9" ht="15">
      <c r="A106" s="97"/>
      <c r="F106" s="98"/>
      <c r="G106" s="31"/>
      <c r="I106"/>
    </row>
    <row r="107" spans="1:9" ht="15">
      <c r="A107" s="97"/>
      <c r="D107" s="91"/>
      <c r="F107" s="98"/>
      <c r="G107" s="31"/>
      <c r="I107"/>
    </row>
    <row r="108" spans="1:9" ht="15">
      <c r="A108" s="97"/>
      <c r="F108" s="98"/>
      <c r="G108" s="31"/>
      <c r="I108"/>
    </row>
    <row r="109" spans="1:9" ht="15">
      <c r="A109" s="97"/>
      <c r="D109" s="91"/>
      <c r="F109" s="98"/>
      <c r="G109" s="31"/>
      <c r="I109"/>
    </row>
    <row r="110" spans="1:9" ht="15">
      <c r="A110" s="97"/>
      <c r="F110" s="98"/>
      <c r="G110" s="31"/>
      <c r="I110"/>
    </row>
    <row r="111" spans="1:9" ht="15">
      <c r="A111" s="97"/>
      <c r="D111" s="91"/>
      <c r="F111" s="98"/>
      <c r="G111" s="31"/>
      <c r="I111"/>
    </row>
    <row r="112" spans="1:9" ht="15">
      <c r="A112" s="97"/>
      <c r="F112" s="98"/>
      <c r="G112" s="31"/>
      <c r="I112"/>
    </row>
    <row r="113" spans="1:9" ht="15">
      <c r="A113" s="97"/>
      <c r="F113" s="98"/>
      <c r="G113" s="31"/>
      <c r="I113"/>
    </row>
    <row r="114" spans="1:9" ht="15">
      <c r="A114" s="97"/>
      <c r="D114" s="91"/>
      <c r="F114" s="98"/>
      <c r="G114" s="31"/>
      <c r="I114"/>
    </row>
    <row r="115" spans="1:9" ht="15">
      <c r="A115" s="97"/>
      <c r="D115" s="91"/>
      <c r="F115" s="98"/>
      <c r="G115" s="31"/>
      <c r="I115"/>
    </row>
    <row r="116" spans="1:9" ht="15">
      <c r="A116" s="97"/>
      <c r="F116" s="98"/>
      <c r="G116" s="31"/>
      <c r="I116"/>
    </row>
    <row r="117" spans="1:9" ht="15">
      <c r="A117" s="97"/>
      <c r="D117" s="91"/>
      <c r="F117" s="98"/>
      <c r="G117" s="31"/>
      <c r="I117"/>
    </row>
    <row r="118" spans="1:9" ht="15">
      <c r="A118" s="97"/>
      <c r="F118" s="98"/>
      <c r="G118" s="31"/>
      <c r="I118"/>
    </row>
    <row r="119" spans="1:9" ht="15">
      <c r="A119" s="97"/>
      <c r="F119" s="98"/>
      <c r="G119" s="31"/>
      <c r="I119"/>
    </row>
    <row r="120" spans="1:9" ht="15">
      <c r="A120" s="97"/>
      <c r="D120" s="91"/>
      <c r="F120" s="98"/>
      <c r="G120" s="31"/>
      <c r="I120"/>
    </row>
    <row r="121" spans="1:9" ht="15">
      <c r="A121" s="97"/>
      <c r="D121" s="91"/>
      <c r="F121" s="98"/>
      <c r="G121" s="31"/>
      <c r="I121"/>
    </row>
    <row r="122" spans="1:9" ht="15">
      <c r="A122" s="97"/>
      <c r="D122" s="91"/>
      <c r="F122" s="98"/>
      <c r="G122" s="31"/>
      <c r="I122"/>
    </row>
    <row r="123" spans="1:9" ht="15">
      <c r="A123" s="97"/>
      <c r="D123" s="91"/>
      <c r="F123" s="98"/>
      <c r="G123" s="31"/>
      <c r="I123"/>
    </row>
    <row r="124" spans="1:9" ht="15">
      <c r="A124" s="97"/>
      <c r="F124" s="98"/>
      <c r="G124" s="31"/>
      <c r="I124"/>
    </row>
    <row r="125" spans="1:9" ht="15">
      <c r="A125" s="97"/>
      <c r="F125" s="98"/>
      <c r="G125" s="31"/>
      <c r="I125"/>
    </row>
    <row r="126" spans="1:9" ht="15">
      <c r="A126" s="97"/>
      <c r="F126" s="98"/>
      <c r="G126" s="31"/>
      <c r="I126"/>
    </row>
    <row r="127" spans="1:9" ht="15">
      <c r="A127" s="97"/>
      <c r="F127" s="98"/>
      <c r="G127" s="31"/>
      <c r="I127"/>
    </row>
    <row r="128" spans="1:9" ht="15">
      <c r="A128" s="97"/>
      <c r="F128" s="98"/>
      <c r="G128" s="31"/>
      <c r="I128"/>
    </row>
    <row r="129" spans="1:9" ht="15">
      <c r="A129" s="97"/>
      <c r="F129" s="98"/>
      <c r="G129" s="31"/>
      <c r="I129"/>
    </row>
    <row r="130" spans="1:9" ht="15">
      <c r="A130" s="97"/>
      <c r="F130" s="98"/>
      <c r="G130" s="31"/>
      <c r="I130"/>
    </row>
    <row r="131" spans="1:9" ht="15">
      <c r="A131" s="97"/>
      <c r="F131" s="98"/>
      <c r="G131" s="31"/>
      <c r="I131"/>
    </row>
    <row r="132" spans="1:9" ht="15">
      <c r="A132" s="97"/>
      <c r="F132" s="98"/>
      <c r="G132" s="31"/>
      <c r="I132"/>
    </row>
    <row r="133" spans="1:9" ht="15">
      <c r="A133" s="97"/>
      <c r="F133" s="98"/>
      <c r="G133" s="31"/>
      <c r="I133"/>
    </row>
    <row r="134" spans="1:7" ht="15">
      <c r="A134" s="97"/>
      <c r="F134" s="98"/>
      <c r="G134" s="31"/>
    </row>
    <row r="135" spans="1:7" ht="15">
      <c r="A135" s="97"/>
      <c r="F135" s="98"/>
      <c r="G135" s="31"/>
    </row>
    <row r="136" spans="1:7" ht="15">
      <c r="A136" s="97"/>
      <c r="F136" s="98"/>
      <c r="G136" s="31"/>
    </row>
    <row r="137" spans="1:7" ht="15">
      <c r="A137" s="97"/>
      <c r="F137" s="98"/>
      <c r="G137" s="31"/>
    </row>
    <row r="138" spans="1:7" ht="15">
      <c r="A138" s="97"/>
      <c r="F138" s="98"/>
      <c r="G138" s="31"/>
    </row>
    <row r="139" spans="1:7" ht="15">
      <c r="A139" s="97"/>
      <c r="F139" s="98"/>
      <c r="G139" s="31"/>
    </row>
    <row r="140" spans="1:7" ht="15">
      <c r="A140" s="97"/>
      <c r="F140" s="98"/>
      <c r="G140" s="31"/>
    </row>
    <row r="141" spans="1:7" ht="15">
      <c r="A141" s="97"/>
      <c r="F141" s="98"/>
      <c r="G141" s="31"/>
    </row>
    <row r="142" spans="1:7" ht="15">
      <c r="A142" s="97"/>
      <c r="F142" s="98"/>
      <c r="G142" s="31"/>
    </row>
    <row r="143" spans="1:7" ht="15">
      <c r="A143" s="97"/>
      <c r="F143" s="98"/>
      <c r="G143" s="31"/>
    </row>
    <row r="144" spans="1:7" ht="15">
      <c r="A144" s="97"/>
      <c r="F144" s="98"/>
      <c r="G144" s="31"/>
    </row>
    <row r="145" spans="1:7" ht="15">
      <c r="A145" s="97"/>
      <c r="F145" s="98"/>
      <c r="G145" s="31"/>
    </row>
    <row r="146" spans="1:7" ht="15">
      <c r="A146" s="97"/>
      <c r="F146" s="98"/>
      <c r="G146" s="31"/>
    </row>
    <row r="147" spans="1:7" ht="15">
      <c r="A147" s="97"/>
      <c r="F147" s="98"/>
      <c r="G147" s="31"/>
    </row>
    <row r="148" spans="1:7" ht="15">
      <c r="A148" s="97"/>
      <c r="F148" s="98"/>
      <c r="G148" s="31"/>
    </row>
    <row r="149" spans="1:7" ht="15">
      <c r="A149" s="97"/>
      <c r="F149" s="98"/>
      <c r="G149" s="31"/>
    </row>
    <row r="150" spans="1:7" ht="15">
      <c r="A150" s="97"/>
      <c r="F150" s="98"/>
      <c r="G150" s="31"/>
    </row>
    <row r="151" spans="1:7" ht="15">
      <c r="A151" s="97"/>
      <c r="F151" s="98"/>
      <c r="G151" s="31"/>
    </row>
    <row r="152" spans="1:7" ht="15">
      <c r="A152" s="97"/>
      <c r="F152" s="98"/>
      <c r="G152" s="31"/>
    </row>
    <row r="153" spans="1:7" ht="15">
      <c r="A153" s="97"/>
      <c r="F153" s="98"/>
      <c r="G153" s="31"/>
    </row>
    <row r="154" spans="1:7" ht="15">
      <c r="A154" s="97"/>
      <c r="F154" s="98"/>
      <c r="G154" s="31"/>
    </row>
    <row r="155" spans="1:7" ht="15">
      <c r="A155" s="97"/>
      <c r="F155" s="98"/>
      <c r="G155" s="31"/>
    </row>
    <row r="156" spans="1:7" ht="15">
      <c r="A156" s="97"/>
      <c r="F156" s="98"/>
      <c r="G156" s="31"/>
    </row>
    <row r="157" spans="1:7" ht="15">
      <c r="A157" s="97"/>
      <c r="F157" s="98"/>
      <c r="G157" s="31"/>
    </row>
    <row r="158" spans="1:7" ht="15">
      <c r="A158" s="97"/>
      <c r="F158" s="98"/>
      <c r="G158" s="31"/>
    </row>
    <row r="159" spans="1:7" ht="15">
      <c r="A159" s="97"/>
      <c r="F159" s="98"/>
      <c r="G159" s="31"/>
    </row>
    <row r="160" spans="1:7" ht="15">
      <c r="A160" s="97"/>
      <c r="F160" s="98"/>
      <c r="G160" s="31"/>
    </row>
    <row r="161" spans="1:7" ht="15">
      <c r="A161" s="97"/>
      <c r="F161" s="98"/>
      <c r="G161" s="31"/>
    </row>
    <row r="162" spans="1:7" ht="15">
      <c r="A162" s="97"/>
      <c r="F162" s="98"/>
      <c r="G162" s="31"/>
    </row>
    <row r="163" spans="1:7" ht="15">
      <c r="A163" s="97"/>
      <c r="F163" s="98"/>
      <c r="G163" s="31"/>
    </row>
    <row r="164" spans="1:7" ht="15">
      <c r="A164" s="97"/>
      <c r="F164" s="98"/>
      <c r="G164" s="31"/>
    </row>
    <row r="165" spans="1:7" ht="15">
      <c r="A165" s="97"/>
      <c r="F165" s="98"/>
      <c r="G165" s="31"/>
    </row>
    <row r="166" spans="1:7" ht="15">
      <c r="A166" s="97"/>
      <c r="F166" s="98"/>
      <c r="G166" s="31"/>
    </row>
    <row r="167" spans="1:7" ht="15">
      <c r="A167" s="97"/>
      <c r="F167" s="98"/>
      <c r="G167" s="31"/>
    </row>
    <row r="168" spans="1:7" ht="15">
      <c r="A168" s="97"/>
      <c r="F168" s="98"/>
      <c r="G168" s="31"/>
    </row>
    <row r="169" spans="1:7" ht="15">
      <c r="A169" s="97"/>
      <c r="F169" s="98"/>
      <c r="G169" s="31"/>
    </row>
    <row r="170" spans="1:7" ht="15">
      <c r="A170" s="97"/>
      <c r="F170" s="31"/>
      <c r="G170" s="31"/>
    </row>
    <row r="171" spans="1:7" ht="15">
      <c r="A171" s="97"/>
      <c r="F171" s="31"/>
      <c r="G171" s="31"/>
    </row>
    <row r="172" spans="1:7" ht="15">
      <c r="A172" s="97"/>
      <c r="F172" s="31"/>
      <c r="G172" s="31"/>
    </row>
    <row r="173" spans="1:7" ht="15">
      <c r="A173" s="97"/>
      <c r="F173" s="31"/>
      <c r="G173" s="31"/>
    </row>
    <row r="174" spans="1:7" ht="15">
      <c r="A174" s="97"/>
      <c r="F174" s="31"/>
      <c r="G174" s="31"/>
    </row>
    <row r="175" spans="1:7" ht="15">
      <c r="A175" s="97"/>
      <c r="F175" s="31"/>
      <c r="G175" s="31"/>
    </row>
    <row r="176" spans="1:7" ht="15">
      <c r="A176" s="97"/>
      <c r="F176" s="31"/>
      <c r="G176" s="31"/>
    </row>
    <row r="177" spans="1:7" ht="15">
      <c r="A177" s="97"/>
      <c r="F177" s="31"/>
      <c r="G177" s="31"/>
    </row>
    <row r="178" spans="1:7" ht="15">
      <c r="A178" s="97"/>
      <c r="F178" s="31"/>
      <c r="G178" s="31"/>
    </row>
    <row r="179" spans="1:7" ht="15">
      <c r="A179" s="97"/>
      <c r="F179" s="31"/>
      <c r="G179" s="31"/>
    </row>
    <row r="180" spans="1:7" ht="15">
      <c r="A180" s="97"/>
      <c r="F180" s="31"/>
      <c r="G180" s="31"/>
    </row>
    <row r="181" spans="1:7" ht="15">
      <c r="A181" s="97"/>
      <c r="F181" s="31"/>
      <c r="G181" s="31"/>
    </row>
    <row r="182" spans="1:7" ht="15">
      <c r="A182" s="97"/>
      <c r="F182" s="31"/>
      <c r="G182" s="31"/>
    </row>
    <row r="183" spans="1:7" ht="15">
      <c r="A183" s="97"/>
      <c r="F183" s="31"/>
      <c r="G183" s="31"/>
    </row>
    <row r="184" spans="1:7" ht="15">
      <c r="A184" s="97"/>
      <c r="F184" s="31"/>
      <c r="G184" s="31"/>
    </row>
    <row r="185" spans="1:7" ht="15">
      <c r="A185" s="97"/>
      <c r="F185" s="31"/>
      <c r="G185" s="31"/>
    </row>
    <row r="186" spans="1:7" ht="15">
      <c r="A186" s="97"/>
      <c r="F186" s="31"/>
      <c r="G186" s="31"/>
    </row>
    <row r="187" spans="1:7" ht="15">
      <c r="A187" s="97"/>
      <c r="F187" s="31"/>
      <c r="G187" s="31"/>
    </row>
    <row r="188" spans="1:7" ht="15">
      <c r="A188" s="97"/>
      <c r="F188" s="31"/>
      <c r="G188" s="31"/>
    </row>
    <row r="189" spans="1:7" ht="15">
      <c r="A189" s="97"/>
      <c r="F189" s="31"/>
      <c r="G189" s="31"/>
    </row>
    <row r="190" spans="1:7" ht="15">
      <c r="A190" s="97"/>
      <c r="F190" s="31"/>
      <c r="G190" s="31"/>
    </row>
    <row r="191" spans="1:7" ht="15">
      <c r="A191" s="97"/>
      <c r="F191" s="31"/>
      <c r="G191" s="31"/>
    </row>
    <row r="192" spans="1:7" ht="15">
      <c r="A192" s="97"/>
      <c r="F192" s="31"/>
      <c r="G192" s="31"/>
    </row>
    <row r="193" spans="1:7" ht="15">
      <c r="A193" s="97"/>
      <c r="F193" s="31"/>
      <c r="G193" s="31"/>
    </row>
    <row r="194" spans="1:7" ht="15">
      <c r="A194" s="97"/>
      <c r="F194" s="31"/>
      <c r="G194" s="31"/>
    </row>
    <row r="195" spans="1:7" ht="15">
      <c r="A195" s="97"/>
      <c r="F195" s="31"/>
      <c r="G195" s="31"/>
    </row>
    <row r="196" spans="1:7" ht="15">
      <c r="A196" s="97"/>
      <c r="F196" s="31"/>
      <c r="G196" s="31"/>
    </row>
    <row r="197" spans="1:7" ht="15">
      <c r="A197" s="97"/>
      <c r="F197" s="31"/>
      <c r="G197" s="31"/>
    </row>
    <row r="198" spans="1:7" ht="15">
      <c r="A198" s="97"/>
      <c r="F198" s="31"/>
      <c r="G198" s="31"/>
    </row>
    <row r="199" spans="1:7" ht="15">
      <c r="A199" s="97"/>
      <c r="F199" s="31"/>
      <c r="G199" s="31"/>
    </row>
    <row r="200" spans="1:7" ht="15">
      <c r="A200" s="97"/>
      <c r="F200" s="31"/>
      <c r="G200" s="31"/>
    </row>
    <row r="201" spans="1:7" ht="15">
      <c r="A201" s="97"/>
      <c r="F201" s="31"/>
      <c r="G201" s="31"/>
    </row>
    <row r="202" spans="1:7" ht="15">
      <c r="A202" s="97"/>
      <c r="F202" s="31"/>
      <c r="G202" s="31"/>
    </row>
    <row r="203" spans="1:7" ht="15">
      <c r="A203" s="97"/>
      <c r="F203" s="31"/>
      <c r="G203" s="31"/>
    </row>
    <row r="204" spans="1:7" ht="15">
      <c r="A204" s="97"/>
      <c r="F204" s="31"/>
      <c r="G204" s="31"/>
    </row>
    <row r="205" spans="1:7" ht="15">
      <c r="A205" s="97"/>
      <c r="F205" s="31"/>
      <c r="G205" s="31"/>
    </row>
    <row r="206" spans="1:7" ht="15">
      <c r="A206" s="97"/>
      <c r="F206" s="31"/>
      <c r="G206" s="31"/>
    </row>
    <row r="207" spans="1:7" ht="15">
      <c r="A207" s="97"/>
      <c r="F207" s="31"/>
      <c r="G207" s="31"/>
    </row>
    <row r="208" spans="1:7" ht="15">
      <c r="A208" s="97"/>
      <c r="F208" s="31"/>
      <c r="G208" s="31"/>
    </row>
    <row r="209" spans="1:7" ht="15">
      <c r="A209" s="97"/>
      <c r="F209" s="31"/>
      <c r="G209" s="31"/>
    </row>
    <row r="210" spans="1:7" ht="15">
      <c r="A210" s="97"/>
      <c r="F210" s="31"/>
      <c r="G210" s="31"/>
    </row>
    <row r="211" spans="1:7" ht="15">
      <c r="A211" s="97"/>
      <c r="F211" s="31"/>
      <c r="G211" s="31"/>
    </row>
    <row r="212" spans="1:7" ht="15">
      <c r="A212" s="97"/>
      <c r="F212" s="31"/>
      <c r="G212" s="31"/>
    </row>
    <row r="213" spans="1:7" ht="15">
      <c r="A213" s="97"/>
      <c r="F213" s="31"/>
      <c r="G213" s="31"/>
    </row>
    <row r="214" spans="1:7" ht="15">
      <c r="A214" s="97"/>
      <c r="F214" s="31"/>
      <c r="G214" s="31"/>
    </row>
    <row r="215" spans="1:7" ht="15">
      <c r="A215" s="97"/>
      <c r="F215" s="31"/>
      <c r="G215" s="31"/>
    </row>
    <row r="216" spans="1:7" ht="15">
      <c r="A216" s="97"/>
      <c r="F216" s="31"/>
      <c r="G216" s="31"/>
    </row>
    <row r="217" spans="1:7" ht="15">
      <c r="A217" s="97"/>
      <c r="F217" s="31"/>
      <c r="G217" s="31"/>
    </row>
    <row r="218" spans="1:7" ht="15">
      <c r="A218" s="97"/>
      <c r="F218" s="31"/>
      <c r="G218" s="31"/>
    </row>
    <row r="219" spans="1:7" ht="15">
      <c r="A219" s="97"/>
      <c r="F219" s="31"/>
      <c r="G219" s="31"/>
    </row>
    <row r="220" spans="1:7" ht="15">
      <c r="A220" s="97"/>
      <c r="F220" s="31"/>
      <c r="G220" s="31"/>
    </row>
    <row r="221" spans="1:7" ht="15">
      <c r="A221" s="97"/>
      <c r="F221" s="31"/>
      <c r="G221" s="31"/>
    </row>
    <row r="222" spans="1:7" ht="15">
      <c r="A222" s="97"/>
      <c r="F222" s="31"/>
      <c r="G222" s="31"/>
    </row>
    <row r="223" spans="1:7" ht="15">
      <c r="A223" s="97"/>
      <c r="F223" s="31"/>
      <c r="G223" s="31"/>
    </row>
    <row r="224" spans="1:7" ht="15">
      <c r="A224" s="97"/>
      <c r="F224" s="31"/>
      <c r="G224" s="31"/>
    </row>
    <row r="225" spans="1:7" ht="15">
      <c r="A225" s="97"/>
      <c r="F225" s="31"/>
      <c r="G225" s="31"/>
    </row>
    <row r="226" spans="1:7" ht="15">
      <c r="A226" s="97"/>
      <c r="F226" s="31"/>
      <c r="G226" s="31"/>
    </row>
    <row r="227" spans="1:7" ht="15">
      <c r="A227" s="97"/>
      <c r="F227" s="31"/>
      <c r="G227" s="31"/>
    </row>
    <row r="228" spans="1:7" ht="15">
      <c r="A228" s="97"/>
      <c r="F228" s="31"/>
      <c r="G228" s="31"/>
    </row>
    <row r="229" spans="1:7" ht="15">
      <c r="A229" s="97"/>
      <c r="F229" s="31"/>
      <c r="G229" s="31"/>
    </row>
    <row r="230" spans="1:7" ht="15">
      <c r="A230" s="97"/>
      <c r="F230" s="31"/>
      <c r="G230" s="31"/>
    </row>
    <row r="231" spans="1:7" ht="15">
      <c r="A231" s="97"/>
      <c r="F231" s="31"/>
      <c r="G231" s="31"/>
    </row>
    <row r="232" spans="1:7" ht="15">
      <c r="A232" s="97"/>
      <c r="F232" s="31"/>
      <c r="G232" s="31"/>
    </row>
    <row r="233" spans="1:7" ht="15">
      <c r="A233" s="97"/>
      <c r="F233" s="31"/>
      <c r="G233" s="31"/>
    </row>
    <row r="234" spans="1:7" ht="15">
      <c r="A234" s="97"/>
      <c r="F234" s="31"/>
      <c r="G234" s="31"/>
    </row>
    <row r="235" spans="1:7" ht="15">
      <c r="A235" s="97"/>
      <c r="F235" s="31"/>
      <c r="G235" s="31"/>
    </row>
    <row r="236" spans="1:7" ht="15">
      <c r="A236" s="97"/>
      <c r="F236" s="31"/>
      <c r="G236" s="31"/>
    </row>
    <row r="237" spans="1:7" ht="15">
      <c r="A237" s="97"/>
      <c r="F237" s="31"/>
      <c r="G237" s="31"/>
    </row>
    <row r="238" spans="1:7" ht="15">
      <c r="A238" s="97"/>
      <c r="F238" s="31"/>
      <c r="G238" s="31"/>
    </row>
    <row r="239" spans="1:7" ht="15">
      <c r="A239" s="97"/>
      <c r="F239" s="31"/>
      <c r="G239" s="31"/>
    </row>
    <row r="240" spans="1:7" ht="15">
      <c r="A240" s="97"/>
      <c r="F240" s="31"/>
      <c r="G240" s="31"/>
    </row>
    <row r="241" spans="1:7" ht="15">
      <c r="A241" s="97"/>
      <c r="F241" s="31"/>
      <c r="G241" s="31"/>
    </row>
    <row r="242" spans="1:7" ht="15">
      <c r="A242" s="97"/>
      <c r="F242" s="31"/>
      <c r="G242" s="31"/>
    </row>
    <row r="243" spans="1:7" ht="15">
      <c r="A243" s="97"/>
      <c r="F243" s="31"/>
      <c r="G243" s="31"/>
    </row>
    <row r="244" spans="1:7" ht="15">
      <c r="A244" s="97"/>
      <c r="F244" s="31"/>
      <c r="G244" s="31"/>
    </row>
    <row r="245" spans="1:7" ht="15">
      <c r="A245" s="97"/>
      <c r="F245" s="31"/>
      <c r="G245" s="31"/>
    </row>
    <row r="246" spans="1:7" ht="15">
      <c r="A246" s="97"/>
      <c r="F246" s="31"/>
      <c r="G246" s="31"/>
    </row>
    <row r="247" spans="1:7" ht="15">
      <c r="A247" s="97"/>
      <c r="F247" s="31"/>
      <c r="G247" s="31"/>
    </row>
    <row r="248" spans="1:7" ht="15">
      <c r="A248" s="97"/>
      <c r="F248" s="31"/>
      <c r="G248" s="31"/>
    </row>
    <row r="249" spans="1:7" ht="15">
      <c r="A249" s="97"/>
      <c r="F249" s="31"/>
      <c r="G249" s="31"/>
    </row>
    <row r="250" spans="1:7" ht="15">
      <c r="A250" s="97"/>
      <c r="F250" s="31"/>
      <c r="G250" s="31"/>
    </row>
    <row r="251" spans="1:7" ht="15">
      <c r="A251" s="97"/>
      <c r="F251" s="31"/>
      <c r="G251" s="31"/>
    </row>
    <row r="252" spans="1:7" ht="15">
      <c r="A252" s="97"/>
      <c r="F252" s="31"/>
      <c r="G252" s="31"/>
    </row>
    <row r="253" spans="1:7" ht="15">
      <c r="A253" s="97"/>
      <c r="F253" s="31"/>
      <c r="G253" s="31"/>
    </row>
    <row r="254" spans="1:7" ht="15">
      <c r="A254" s="97"/>
      <c r="F254" s="31"/>
      <c r="G254" s="31"/>
    </row>
    <row r="255" spans="1:7" ht="15">
      <c r="A255" s="97"/>
      <c r="F255" s="31"/>
      <c r="G255" s="31"/>
    </row>
    <row r="256" spans="1:7" ht="15">
      <c r="A256" s="97"/>
      <c r="F256" s="31"/>
      <c r="G256" s="31"/>
    </row>
    <row r="257" spans="1:7" ht="15">
      <c r="A257" s="97"/>
      <c r="F257" s="31"/>
      <c r="G257" s="31"/>
    </row>
    <row r="258" spans="1:7" ht="15">
      <c r="A258" s="97"/>
      <c r="F258" s="31"/>
      <c r="G258" s="31"/>
    </row>
    <row r="259" spans="1:7" ht="15">
      <c r="A259" s="97"/>
      <c r="F259" s="31"/>
      <c r="G259" s="31"/>
    </row>
    <row r="260" spans="1:7" ht="15">
      <c r="A260" s="97"/>
      <c r="F260" s="31"/>
      <c r="G260" s="31"/>
    </row>
    <row r="261" spans="1:7" ht="15">
      <c r="A261" s="97"/>
      <c r="F261" s="31"/>
      <c r="G261" s="31"/>
    </row>
    <row r="262" spans="1:7" ht="15">
      <c r="A262" s="97"/>
      <c r="F262" s="31"/>
      <c r="G262" s="31"/>
    </row>
    <row r="263" spans="1:7" ht="15">
      <c r="A263" s="97"/>
      <c r="F263" s="31"/>
      <c r="G263" s="31"/>
    </row>
    <row r="264" spans="1:7" ht="15">
      <c r="A264" s="97"/>
      <c r="F264" s="31"/>
      <c r="G264" s="31"/>
    </row>
    <row r="265" spans="1:7" ht="15">
      <c r="A265" s="97"/>
      <c r="F265" s="31"/>
      <c r="G265" s="31"/>
    </row>
    <row r="266" spans="1:7" ht="15">
      <c r="A266" s="97"/>
      <c r="F266" s="31"/>
      <c r="G266" s="31"/>
    </row>
    <row r="267" spans="1:7" ht="15">
      <c r="A267" s="97"/>
      <c r="F267" s="31"/>
      <c r="G267" s="31"/>
    </row>
    <row r="268" spans="1:7" ht="15">
      <c r="A268" s="97"/>
      <c r="F268" s="31"/>
      <c r="G268" s="31"/>
    </row>
    <row r="269" spans="1:7" ht="15">
      <c r="A269" s="97"/>
      <c r="F269" s="31"/>
      <c r="G269" s="31"/>
    </row>
    <row r="270" spans="1:7" ht="15">
      <c r="A270" s="97"/>
      <c r="F270" s="31"/>
      <c r="G270" s="31"/>
    </row>
    <row r="271" spans="1:7" ht="15">
      <c r="A271" s="97"/>
      <c r="F271" s="31"/>
      <c r="G271" s="31"/>
    </row>
    <row r="272" spans="1:7" ht="15">
      <c r="A272" s="97"/>
      <c r="F272" s="31"/>
      <c r="G272" s="31"/>
    </row>
    <row r="273" spans="1:7" ht="15">
      <c r="A273" s="97"/>
      <c r="F273" s="31"/>
      <c r="G273" s="31"/>
    </row>
    <row r="274" spans="1:7" ht="15">
      <c r="A274" s="97"/>
      <c r="F274" s="31"/>
      <c r="G274" s="31"/>
    </row>
    <row r="275" spans="1:7" ht="15">
      <c r="A275" s="97"/>
      <c r="F275" s="31"/>
      <c r="G275" s="31"/>
    </row>
    <row r="276" spans="1:7" ht="15">
      <c r="A276" s="97"/>
      <c r="F276" s="31"/>
      <c r="G276" s="31"/>
    </row>
    <row r="277" spans="1:7" ht="15">
      <c r="A277" s="97"/>
      <c r="F277" s="31"/>
      <c r="G277" s="31"/>
    </row>
    <row r="278" spans="1:7" ht="15">
      <c r="A278" s="97"/>
      <c r="F278" s="31"/>
      <c r="G278" s="31"/>
    </row>
    <row r="279" spans="1:7" ht="15">
      <c r="A279" s="97"/>
      <c r="F279" s="31"/>
      <c r="G279" s="31"/>
    </row>
    <row r="280" spans="1:7" ht="15">
      <c r="A280" s="97"/>
      <c r="F280" s="31"/>
      <c r="G280" s="31"/>
    </row>
    <row r="281" spans="1:7" ht="15">
      <c r="A281" s="97"/>
      <c r="F281" s="31"/>
      <c r="G281" s="31"/>
    </row>
    <row r="282" spans="1:7" ht="15">
      <c r="A282" s="97"/>
      <c r="F282" s="31"/>
      <c r="G282" s="31"/>
    </row>
    <row r="283" spans="1:7" ht="15">
      <c r="A283" s="97"/>
      <c r="F283" s="31"/>
      <c r="G283" s="31"/>
    </row>
    <row r="284" spans="1:7" ht="15">
      <c r="A284" s="97"/>
      <c r="F284" s="31"/>
      <c r="G284" s="31"/>
    </row>
    <row r="285" spans="1:7" ht="15">
      <c r="A285" s="97"/>
      <c r="F285" s="31"/>
      <c r="G285" s="31"/>
    </row>
    <row r="286" spans="1:7" ht="15">
      <c r="A286" s="97"/>
      <c r="F286" s="31"/>
      <c r="G286" s="31"/>
    </row>
    <row r="287" spans="1:7" ht="15">
      <c r="A287" s="97"/>
      <c r="F287" s="31"/>
      <c r="G287" s="31"/>
    </row>
    <row r="288" spans="1:7" ht="15">
      <c r="A288" s="97"/>
      <c r="F288" s="31"/>
      <c r="G288" s="31"/>
    </row>
    <row r="289" spans="1:7" ht="15">
      <c r="A289" s="97"/>
      <c r="F289" s="31"/>
      <c r="G289" s="31"/>
    </row>
    <row r="290" spans="1:7" ht="15">
      <c r="A290" s="97"/>
      <c r="F290" s="31"/>
      <c r="G290" s="31"/>
    </row>
    <row r="291" spans="1:7" ht="15">
      <c r="A291" s="97"/>
      <c r="F291" s="31"/>
      <c r="G291" s="31"/>
    </row>
    <row r="292" spans="1:7" ht="15">
      <c r="A292" s="97"/>
      <c r="F292" s="31"/>
      <c r="G292" s="31"/>
    </row>
    <row r="293" spans="1:7" ht="15">
      <c r="A293" s="97"/>
      <c r="F293" s="31"/>
      <c r="G293" s="31"/>
    </row>
    <row r="294" spans="1:7" ht="15">
      <c r="A294" s="97"/>
      <c r="F294" s="31"/>
      <c r="G294" s="31"/>
    </row>
    <row r="295" spans="1:7" ht="15">
      <c r="A295" s="97"/>
      <c r="F295" s="31"/>
      <c r="G295" s="31"/>
    </row>
    <row r="296" spans="1:7" ht="15">
      <c r="A296" s="97"/>
      <c r="F296" s="31"/>
      <c r="G296" s="31"/>
    </row>
    <row r="297" spans="1:7" ht="15">
      <c r="A297" s="97"/>
      <c r="F297" s="31"/>
      <c r="G297" s="31"/>
    </row>
    <row r="298" spans="1:7" ht="15">
      <c r="A298" s="97"/>
      <c r="F298" s="31"/>
      <c r="G298" s="31"/>
    </row>
    <row r="299" spans="1:7" ht="15">
      <c r="A299" s="97"/>
      <c r="F299" s="31"/>
      <c r="G299" s="31"/>
    </row>
    <row r="300" spans="1:7" ht="15">
      <c r="A300" s="97"/>
      <c r="F300" s="31"/>
      <c r="G300" s="31"/>
    </row>
    <row r="301" spans="1:7" ht="15">
      <c r="A301" s="97"/>
      <c r="F301" s="31"/>
      <c r="G301" s="31"/>
    </row>
    <row r="302" spans="1:7" ht="15">
      <c r="A302" s="97"/>
      <c r="F302" s="31"/>
      <c r="G302" s="31"/>
    </row>
    <row r="303" spans="1:7" ht="15">
      <c r="A303" s="97"/>
      <c r="F303" s="31"/>
      <c r="G303" s="31"/>
    </row>
    <row r="304" spans="1:7" ht="15">
      <c r="A304" s="97"/>
      <c r="F304" s="31"/>
      <c r="G304" s="31"/>
    </row>
    <row r="305" spans="1:7" ht="15">
      <c r="A305" s="97"/>
      <c r="F305" s="31"/>
      <c r="G305" s="31"/>
    </row>
    <row r="306" spans="1:7" ht="15">
      <c r="A306" s="97"/>
      <c r="F306" s="31"/>
      <c r="G306" s="31"/>
    </row>
    <row r="307" spans="1:7" ht="15">
      <c r="A307" s="97"/>
      <c r="F307" s="31"/>
      <c r="G307" s="31"/>
    </row>
    <row r="308" spans="1:7" ht="15">
      <c r="A308" s="97"/>
      <c r="F308" s="31"/>
      <c r="G308" s="31"/>
    </row>
    <row r="309" spans="1:7" ht="15">
      <c r="A309" s="97"/>
      <c r="F309" s="31"/>
      <c r="G309" s="31"/>
    </row>
    <row r="310" spans="1:7" ht="15">
      <c r="A310" s="97"/>
      <c r="F310" s="31"/>
      <c r="G310" s="31"/>
    </row>
    <row r="311" spans="1:7" ht="15">
      <c r="A311" s="97"/>
      <c r="F311" s="31"/>
      <c r="G311" s="31"/>
    </row>
    <row r="312" spans="1:7" ht="15">
      <c r="A312" s="97"/>
      <c r="F312" s="31"/>
      <c r="G312" s="31"/>
    </row>
    <row r="313" spans="1:7" ht="15">
      <c r="A313" s="97"/>
      <c r="F313" s="31"/>
      <c r="G313" s="31"/>
    </row>
    <row r="314" spans="1:7" ht="15">
      <c r="A314" s="97"/>
      <c r="F314" s="31"/>
      <c r="G314" s="31"/>
    </row>
    <row r="315" spans="1:7" ht="15">
      <c r="A315" s="97"/>
      <c r="F315" s="31"/>
      <c r="G315" s="31"/>
    </row>
    <row r="316" spans="1:7" ht="15">
      <c r="A316" s="97"/>
      <c r="F316" s="31"/>
      <c r="G316" s="31"/>
    </row>
    <row r="317" spans="1:7" ht="15">
      <c r="A317" s="97"/>
      <c r="F317" s="31"/>
      <c r="G317" s="31"/>
    </row>
    <row r="318" spans="1:7" ht="15">
      <c r="A318" s="97"/>
      <c r="F318" s="31"/>
      <c r="G318" s="31"/>
    </row>
    <row r="319" spans="1:7" ht="15">
      <c r="A319" s="97"/>
      <c r="F319" s="31"/>
      <c r="G319" s="31"/>
    </row>
    <row r="320" spans="1:7" ht="15">
      <c r="A320" s="97"/>
      <c r="F320" s="31"/>
      <c r="G320" s="31"/>
    </row>
    <row r="321" spans="1:7" ht="15">
      <c r="A321" s="97"/>
      <c r="F321" s="31"/>
      <c r="G321" s="31"/>
    </row>
    <row r="322" spans="1:7" ht="15">
      <c r="A322" s="97"/>
      <c r="F322" s="31"/>
      <c r="G322" s="31"/>
    </row>
    <row r="323" spans="1:7" ht="15">
      <c r="A323" s="97"/>
      <c r="F323" s="31"/>
      <c r="G323" s="31"/>
    </row>
    <row r="324" spans="1:7" ht="15">
      <c r="A324" s="97"/>
      <c r="F324" s="31"/>
      <c r="G324" s="31"/>
    </row>
    <row r="325" spans="1:7" ht="15">
      <c r="A325" s="97"/>
      <c r="F325" s="31"/>
      <c r="G325" s="31"/>
    </row>
    <row r="326" spans="1:7" ht="15">
      <c r="A326" s="97"/>
      <c r="F326" s="31"/>
      <c r="G326" s="31"/>
    </row>
    <row r="327" spans="1:7" ht="15">
      <c r="A327" s="97"/>
      <c r="F327" s="31"/>
      <c r="G327" s="31"/>
    </row>
    <row r="328" spans="1:7" ht="15">
      <c r="A328" s="97"/>
      <c r="F328" s="31"/>
      <c r="G328" s="31"/>
    </row>
    <row r="329" spans="1:7" ht="15">
      <c r="A329" s="97"/>
      <c r="F329" s="31"/>
      <c r="G329" s="31"/>
    </row>
    <row r="330" spans="1:7" ht="15">
      <c r="A330" s="97"/>
      <c r="F330" s="31"/>
      <c r="G330" s="31"/>
    </row>
    <row r="331" spans="1:7" ht="15">
      <c r="A331" s="97"/>
      <c r="F331" s="31"/>
      <c r="G331" s="31"/>
    </row>
    <row r="332" spans="1:7" ht="15">
      <c r="A332" s="97"/>
      <c r="F332" s="31"/>
      <c r="G332" s="31"/>
    </row>
    <row r="333" spans="1:7" ht="15">
      <c r="A333" s="97"/>
      <c r="F333" s="31"/>
      <c r="G333" s="31"/>
    </row>
    <row r="334" spans="1:7" ht="15">
      <c r="A334" s="97"/>
      <c r="F334" s="31"/>
      <c r="G334" s="31"/>
    </row>
    <row r="335" spans="1:7" ht="15">
      <c r="A335" s="97"/>
      <c r="F335" s="31"/>
      <c r="G335" s="31"/>
    </row>
    <row r="336" spans="1:7" ht="15">
      <c r="A336" s="97"/>
      <c r="F336" s="31"/>
      <c r="G336" s="31"/>
    </row>
    <row r="337" spans="1:7" ht="15">
      <c r="A337" s="97"/>
      <c r="F337" s="31"/>
      <c r="G337" s="31"/>
    </row>
    <row r="338" spans="1:7" ht="15">
      <c r="A338" s="97"/>
      <c r="G338" s="31"/>
    </row>
    <row r="339" spans="1:7" ht="15">
      <c r="A339" s="97"/>
      <c r="G339" s="31"/>
    </row>
    <row r="340" spans="1:7" ht="15">
      <c r="A340" s="97"/>
      <c r="G340" s="31"/>
    </row>
    <row r="341" spans="1:7" ht="15">
      <c r="A341" s="97"/>
      <c r="G341" s="31"/>
    </row>
    <row r="342" spans="1:7" ht="15">
      <c r="A342" s="97"/>
      <c r="G342" s="31"/>
    </row>
    <row r="343" spans="1:7" ht="15">
      <c r="A343" s="97"/>
      <c r="G343" s="31"/>
    </row>
    <row r="344" spans="1:7" ht="15">
      <c r="A344" s="97"/>
      <c r="G344" s="31"/>
    </row>
    <row r="345" spans="1:7" ht="15">
      <c r="A345" s="97"/>
      <c r="G345" s="31"/>
    </row>
    <row r="346" spans="1:7" ht="15">
      <c r="A346" s="97"/>
      <c r="G346" s="31"/>
    </row>
    <row r="347" spans="1:7" ht="15">
      <c r="A347" s="97"/>
      <c r="G347" s="31"/>
    </row>
    <row r="348" spans="1:7" ht="15">
      <c r="A348" s="97"/>
      <c r="G348" s="31"/>
    </row>
    <row r="349" spans="1:7" ht="15">
      <c r="A349" s="97"/>
      <c r="G349" s="31"/>
    </row>
    <row r="350" spans="1:7" ht="15">
      <c r="A350" s="97"/>
      <c r="G350" s="31"/>
    </row>
    <row r="351" spans="1:7" ht="15">
      <c r="A351" s="97"/>
      <c r="G351" s="31"/>
    </row>
    <row r="352" spans="1:7" ht="15">
      <c r="A352" s="97"/>
      <c r="G352" s="31"/>
    </row>
    <row r="353" spans="1:7" ht="15">
      <c r="A353" s="97"/>
      <c r="G353" s="31"/>
    </row>
    <row r="354" spans="1:7" ht="15">
      <c r="A354" s="97"/>
      <c r="G354" s="31"/>
    </row>
    <row r="355" spans="1:7" ht="15">
      <c r="A355" s="97"/>
      <c r="G355" s="31"/>
    </row>
    <row r="356" spans="1:7" ht="15">
      <c r="A356" s="97"/>
      <c r="G356" s="31"/>
    </row>
    <row r="357" ht="15">
      <c r="G357" s="31"/>
    </row>
    <row r="358" ht="15">
      <c r="G358" s="31"/>
    </row>
    <row r="359" ht="15">
      <c r="G359" s="31"/>
    </row>
    <row r="360" ht="15">
      <c r="G360" s="31"/>
    </row>
    <row r="361" ht="15">
      <c r="G361" s="31"/>
    </row>
    <row r="362" ht="15">
      <c r="G362" s="31"/>
    </row>
    <row r="363" ht="15">
      <c r="G363" s="31"/>
    </row>
    <row r="364" ht="15">
      <c r="G364" s="31"/>
    </row>
    <row r="365" ht="15">
      <c r="G365" s="31"/>
    </row>
    <row r="366" ht="15">
      <c r="G366" s="31"/>
    </row>
    <row r="367" ht="15">
      <c r="G367" s="31"/>
    </row>
    <row r="368" ht="15">
      <c r="G368" s="31"/>
    </row>
    <row r="369" ht="15">
      <c r="G369" s="31"/>
    </row>
    <row r="370" ht="15">
      <c r="G370" s="31"/>
    </row>
    <row r="371" ht="15">
      <c r="G371" s="31"/>
    </row>
    <row r="372" ht="15">
      <c r="G372" s="31"/>
    </row>
    <row r="373" ht="15">
      <c r="G373" s="31"/>
    </row>
    <row r="374" ht="15">
      <c r="G374" s="31"/>
    </row>
    <row r="375" ht="15">
      <c r="G375" s="31"/>
    </row>
    <row r="376" ht="15">
      <c r="G376" s="31"/>
    </row>
    <row r="377" ht="15">
      <c r="G377" s="31"/>
    </row>
    <row r="378" ht="15">
      <c r="G378" s="31"/>
    </row>
    <row r="379" ht="15">
      <c r="G379" s="31"/>
    </row>
    <row r="380" ht="15">
      <c r="G380" s="31"/>
    </row>
    <row r="381" ht="15">
      <c r="G381" s="31"/>
    </row>
    <row r="382" ht="15">
      <c r="G382" s="31"/>
    </row>
    <row r="383" ht="15">
      <c r="G383" s="31"/>
    </row>
    <row r="384" ht="15">
      <c r="G384" s="31"/>
    </row>
    <row r="385" ht="15">
      <c r="G385" s="31"/>
    </row>
    <row r="386" ht="15">
      <c r="G386" s="31"/>
    </row>
    <row r="387" ht="15">
      <c r="G387" s="31"/>
    </row>
    <row r="388" ht="15">
      <c r="G388" s="31"/>
    </row>
    <row r="389" ht="15">
      <c r="G389" s="31"/>
    </row>
    <row r="390" ht="15">
      <c r="G390" s="31"/>
    </row>
    <row r="391" ht="15">
      <c r="G391" s="31"/>
    </row>
    <row r="392" ht="15">
      <c r="G392" s="31"/>
    </row>
    <row r="393" ht="15">
      <c r="G393" s="31"/>
    </row>
    <row r="394" ht="15">
      <c r="G394" s="31"/>
    </row>
    <row r="395" ht="15">
      <c r="G395" s="31"/>
    </row>
    <row r="396" ht="15">
      <c r="G396" s="31"/>
    </row>
    <row r="397" ht="15">
      <c r="G397" s="31"/>
    </row>
    <row r="398" ht="15">
      <c r="G398" s="31"/>
    </row>
    <row r="399" ht="15">
      <c r="G399" s="31"/>
    </row>
  </sheetData>
  <printOptions/>
  <pageMargins left="0.7480314960629921" right="0.7480314960629921" top="0.2755905511811024" bottom="0.984251968503937" header="0.1968503937007874" footer="0.5118110236220472"/>
  <pageSetup horizontalDpi="240" verticalDpi="24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EZ118"/>
  <sheetViews>
    <sheetView workbookViewId="0" topLeftCell="A1">
      <pane xSplit="2" ySplit="6" topLeftCell="C7" activePane="bottomRight" state="frozen"/>
      <selection pane="topLeft" activeCell="A28" sqref="A28"/>
      <selection pane="topRight" activeCell="C1" sqref="C1"/>
      <selection pane="bottomLeft" activeCell="A37" sqref="A37"/>
      <selection pane="bottomRight" activeCell="C86" sqref="B86:C86"/>
    </sheetView>
  </sheetViews>
  <sheetFormatPr defaultColWidth="9.140625" defaultRowHeight="12"/>
  <cols>
    <col min="1" max="1" width="8.28125" style="2" customWidth="1"/>
    <col min="2" max="31" width="6.8515625" style="1" customWidth="1"/>
    <col min="32" max="77" width="6.8515625" style="1" hidden="1" customWidth="1"/>
    <col min="78" max="78" width="6.28125" style="1" customWidth="1"/>
    <col min="79" max="79" width="3.8515625" style="2" customWidth="1"/>
    <col min="80" max="80" width="20.8515625" style="1" customWidth="1"/>
    <col min="81" max="81" width="6.7109375" style="1" customWidth="1"/>
    <col min="82" max="82" width="9.28125" style="1" customWidth="1"/>
    <col min="83" max="83" width="9.8515625" style="1" bestFit="1" customWidth="1"/>
    <col min="84" max="85" width="9.28125" style="1" customWidth="1"/>
    <col min="86" max="86" width="10.00390625" style="1" bestFit="1" customWidth="1"/>
    <col min="87" max="16384" width="9.28125" style="1" customWidth="1"/>
  </cols>
  <sheetData>
    <row r="1" spans="1:156" ht="12.75">
      <c r="A1" s="1" t="s">
        <v>53</v>
      </c>
      <c r="C1" s="3">
        <f>RANK(C39,$C$39:$BY$39,0)</f>
        <v>2</v>
      </c>
      <c r="D1" s="3">
        <f aca="true" t="shared" si="0" ref="D1:BO1">RANK(D39,$C$39:$BY$39,0)</f>
        <v>2</v>
      </c>
      <c r="E1" s="3">
        <f t="shared" si="0"/>
        <v>4</v>
      </c>
      <c r="F1" s="3">
        <f t="shared" si="0"/>
        <v>4</v>
      </c>
      <c r="G1" s="3">
        <f t="shared" si="0"/>
        <v>14</v>
      </c>
      <c r="H1" s="3">
        <f t="shared" si="0"/>
        <v>1</v>
      </c>
      <c r="I1" s="3">
        <f t="shared" si="0"/>
        <v>4</v>
      </c>
      <c r="J1" s="3">
        <f t="shared" si="0"/>
        <v>8</v>
      </c>
      <c r="K1" s="3">
        <f t="shared" si="0"/>
        <v>14</v>
      </c>
      <c r="L1" s="3">
        <f t="shared" si="0"/>
        <v>11</v>
      </c>
      <c r="M1" s="3">
        <f t="shared" si="0"/>
        <v>14</v>
      </c>
      <c r="N1" s="3">
        <f t="shared" si="0"/>
        <v>19</v>
      </c>
      <c r="O1" s="3">
        <f t="shared" si="0"/>
        <v>8</v>
      </c>
      <c r="P1" s="3">
        <f t="shared" si="0"/>
        <v>14</v>
      </c>
      <c r="Q1" s="3">
        <f t="shared" si="0"/>
        <v>19</v>
      </c>
      <c r="R1" s="3">
        <f t="shared" si="0"/>
        <v>12</v>
      </c>
      <c r="S1" s="3">
        <f t="shared" si="0"/>
        <v>4</v>
      </c>
      <c r="T1" s="3">
        <f t="shared" si="0"/>
        <v>22</v>
      </c>
      <c r="U1" s="3">
        <f t="shared" si="0"/>
        <v>14</v>
      </c>
      <c r="V1" s="3">
        <f t="shared" si="0"/>
        <v>19</v>
      </c>
      <c r="W1" s="3">
        <f t="shared" si="0"/>
        <v>8</v>
      </c>
      <c r="X1" s="3">
        <f t="shared" si="0"/>
        <v>12</v>
      </c>
      <c r="Y1" s="3">
        <f t="shared" si="0"/>
        <v>26</v>
      </c>
      <c r="Z1" s="3">
        <f t="shared" si="0"/>
        <v>24</v>
      </c>
      <c r="AA1" s="3">
        <f t="shared" si="0"/>
        <v>28</v>
      </c>
      <c r="AB1" s="3">
        <f t="shared" si="0"/>
        <v>23</v>
      </c>
      <c r="AC1" s="3">
        <f t="shared" si="0"/>
        <v>24</v>
      </c>
      <c r="AD1" s="3">
        <f t="shared" si="0"/>
        <v>28</v>
      </c>
      <c r="AE1" s="3">
        <f t="shared" si="0"/>
        <v>26</v>
      </c>
      <c r="AF1" s="3">
        <f t="shared" si="0"/>
        <v>28</v>
      </c>
      <c r="AG1" s="3">
        <f t="shared" si="0"/>
        <v>28</v>
      </c>
      <c r="AH1" s="3">
        <f t="shared" si="0"/>
        <v>28</v>
      </c>
      <c r="AI1" s="3">
        <f t="shared" si="0"/>
        <v>28</v>
      </c>
      <c r="AJ1" s="3">
        <f t="shared" si="0"/>
        <v>28</v>
      </c>
      <c r="AK1" s="3">
        <f t="shared" si="0"/>
        <v>28</v>
      </c>
      <c r="AL1" s="3">
        <f t="shared" si="0"/>
        <v>28</v>
      </c>
      <c r="AM1" s="3">
        <f t="shared" si="0"/>
        <v>28</v>
      </c>
      <c r="AN1" s="3">
        <f t="shared" si="0"/>
        <v>28</v>
      </c>
      <c r="AO1" s="3">
        <f t="shared" si="0"/>
        <v>28</v>
      </c>
      <c r="AP1" s="3">
        <f t="shared" si="0"/>
        <v>28</v>
      </c>
      <c r="AQ1" s="3">
        <f t="shared" si="0"/>
        <v>28</v>
      </c>
      <c r="AR1" s="3">
        <f t="shared" si="0"/>
        <v>28</v>
      </c>
      <c r="AS1" s="3">
        <f t="shared" si="0"/>
        <v>28</v>
      </c>
      <c r="AT1" s="3">
        <f t="shared" si="0"/>
        <v>28</v>
      </c>
      <c r="AU1" s="3">
        <f t="shared" si="0"/>
        <v>28</v>
      </c>
      <c r="AV1" s="3">
        <f t="shared" si="0"/>
        <v>28</v>
      </c>
      <c r="AW1" s="3">
        <f t="shared" si="0"/>
        <v>28</v>
      </c>
      <c r="AX1" s="3">
        <f t="shared" si="0"/>
        <v>28</v>
      </c>
      <c r="AY1" s="3">
        <f t="shared" si="0"/>
        <v>28</v>
      </c>
      <c r="AZ1" s="3">
        <f t="shared" si="0"/>
        <v>28</v>
      </c>
      <c r="BA1" s="3">
        <f t="shared" si="0"/>
        <v>28</v>
      </c>
      <c r="BB1" s="3">
        <f t="shared" si="0"/>
        <v>28</v>
      </c>
      <c r="BC1" s="3">
        <f t="shared" si="0"/>
        <v>28</v>
      </c>
      <c r="BD1" s="3">
        <f t="shared" si="0"/>
        <v>28</v>
      </c>
      <c r="BE1" s="3">
        <f t="shared" si="0"/>
        <v>28</v>
      </c>
      <c r="BF1" s="3">
        <f t="shared" si="0"/>
        <v>28</v>
      </c>
      <c r="BG1" s="3">
        <f t="shared" si="0"/>
        <v>28</v>
      </c>
      <c r="BH1" s="3">
        <f t="shared" si="0"/>
        <v>28</v>
      </c>
      <c r="BI1" s="3">
        <f t="shared" si="0"/>
        <v>28</v>
      </c>
      <c r="BJ1" s="3">
        <f t="shared" si="0"/>
        <v>28</v>
      </c>
      <c r="BK1" s="3">
        <f t="shared" si="0"/>
        <v>28</v>
      </c>
      <c r="BL1" s="3">
        <f t="shared" si="0"/>
        <v>28</v>
      </c>
      <c r="BM1" s="3">
        <f t="shared" si="0"/>
        <v>28</v>
      </c>
      <c r="BN1" s="3">
        <f t="shared" si="0"/>
        <v>28</v>
      </c>
      <c r="BO1" s="3">
        <f t="shared" si="0"/>
        <v>28</v>
      </c>
      <c r="BP1" s="3">
        <f aca="true" t="shared" si="1" ref="BP1:BY1">RANK(BP39,$C$39:$BY$39,0)</f>
        <v>28</v>
      </c>
      <c r="BQ1" s="3">
        <f t="shared" si="1"/>
        <v>28</v>
      </c>
      <c r="BR1" s="3">
        <f t="shared" si="1"/>
        <v>28</v>
      </c>
      <c r="BS1" s="3">
        <f t="shared" si="1"/>
        <v>28</v>
      </c>
      <c r="BT1" s="3">
        <f t="shared" si="1"/>
        <v>28</v>
      </c>
      <c r="BU1" s="3">
        <f t="shared" si="1"/>
        <v>28</v>
      </c>
      <c r="BV1" s="3">
        <f t="shared" si="1"/>
        <v>28</v>
      </c>
      <c r="BW1" s="3">
        <f t="shared" si="1"/>
        <v>28</v>
      </c>
      <c r="BX1" s="3">
        <f t="shared" si="1"/>
        <v>28</v>
      </c>
      <c r="BY1" s="3">
        <f t="shared" si="1"/>
        <v>28</v>
      </c>
      <c r="BZ1" s="1">
        <v>78</v>
      </c>
      <c r="CA1" s="1">
        <v>79</v>
      </c>
      <c r="CB1" s="1">
        <v>80</v>
      </c>
      <c r="CC1" s="1">
        <v>81</v>
      </c>
      <c r="CD1" s="1">
        <v>82</v>
      </c>
      <c r="CE1" s="1">
        <v>83</v>
      </c>
      <c r="CF1" s="1">
        <v>84</v>
      </c>
      <c r="CG1" s="1">
        <v>85</v>
      </c>
      <c r="CH1" s="1">
        <v>86</v>
      </c>
      <c r="CI1" s="1">
        <v>87</v>
      </c>
      <c r="CJ1" s="1">
        <v>88</v>
      </c>
      <c r="CK1" s="1">
        <v>89</v>
      </c>
      <c r="CL1" s="1">
        <v>90</v>
      </c>
      <c r="CM1" s="1">
        <v>91</v>
      </c>
      <c r="CN1" s="1">
        <v>92</v>
      </c>
      <c r="CO1" s="1">
        <v>93</v>
      </c>
      <c r="CP1" s="1">
        <v>94</v>
      </c>
      <c r="CQ1" s="1">
        <v>95</v>
      </c>
      <c r="CR1" s="1">
        <v>96</v>
      </c>
      <c r="CS1" s="1">
        <v>97</v>
      </c>
      <c r="CT1" s="1">
        <v>98</v>
      </c>
      <c r="CU1" s="1">
        <v>99</v>
      </c>
      <c r="CV1" s="1">
        <v>100</v>
      </c>
      <c r="CW1" s="1">
        <v>101</v>
      </c>
      <c r="CX1" s="1">
        <v>102</v>
      </c>
      <c r="CY1" s="1">
        <v>103</v>
      </c>
      <c r="CZ1" s="1">
        <v>104</v>
      </c>
      <c r="DA1" s="1">
        <v>105</v>
      </c>
      <c r="DB1" s="1">
        <v>106</v>
      </c>
      <c r="DC1" s="1">
        <v>107</v>
      </c>
      <c r="DD1" s="1">
        <v>108</v>
      </c>
      <c r="DE1" s="1">
        <v>109</v>
      </c>
      <c r="DF1" s="1">
        <v>110</v>
      </c>
      <c r="DG1" s="1">
        <v>111</v>
      </c>
      <c r="DH1" s="1">
        <v>112</v>
      </c>
      <c r="DI1" s="1">
        <v>113</v>
      </c>
      <c r="DJ1" s="1">
        <v>114</v>
      </c>
      <c r="DK1" s="1">
        <v>115</v>
      </c>
      <c r="DL1" s="1">
        <v>116</v>
      </c>
      <c r="DM1" s="1">
        <v>117</v>
      </c>
      <c r="DN1" s="1">
        <v>118</v>
      </c>
      <c r="DO1" s="1">
        <v>119</v>
      </c>
      <c r="DP1" s="1">
        <v>120</v>
      </c>
      <c r="DQ1" s="1">
        <v>121</v>
      </c>
      <c r="DR1" s="1">
        <v>122</v>
      </c>
      <c r="DS1" s="1">
        <v>123</v>
      </c>
      <c r="DT1" s="1">
        <v>124</v>
      </c>
      <c r="DU1" s="1">
        <v>125</v>
      </c>
      <c r="DV1" s="1">
        <v>126</v>
      </c>
      <c r="DW1" s="1">
        <v>127</v>
      </c>
      <c r="DX1" s="1">
        <v>128</v>
      </c>
      <c r="DY1" s="1">
        <v>129</v>
      </c>
      <c r="DZ1" s="1">
        <v>130</v>
      </c>
      <c r="EA1" s="1">
        <v>131</v>
      </c>
      <c r="EB1" s="1">
        <v>132</v>
      </c>
      <c r="EC1" s="1">
        <v>133</v>
      </c>
      <c r="ED1" s="1">
        <v>134</v>
      </c>
      <c r="EE1" s="1">
        <v>135</v>
      </c>
      <c r="EF1" s="1">
        <v>136</v>
      </c>
      <c r="EG1" s="1">
        <v>137</v>
      </c>
      <c r="EH1" s="1">
        <v>138</v>
      </c>
      <c r="EI1" s="1">
        <v>139</v>
      </c>
      <c r="EJ1" s="1">
        <v>140</v>
      </c>
      <c r="EK1" s="1">
        <v>141</v>
      </c>
      <c r="EL1" s="1">
        <v>142</v>
      </c>
      <c r="EM1" s="1">
        <v>143</v>
      </c>
      <c r="EN1" s="1">
        <v>144</v>
      </c>
      <c r="EO1" s="1">
        <v>145</v>
      </c>
      <c r="EP1" s="1">
        <v>146</v>
      </c>
      <c r="EQ1" s="1">
        <v>147</v>
      </c>
      <c r="ER1" s="1">
        <v>148</v>
      </c>
      <c r="ES1" s="1">
        <v>149</v>
      </c>
      <c r="ET1" s="1">
        <v>150</v>
      </c>
      <c r="EU1" s="1">
        <v>151</v>
      </c>
      <c r="EV1" s="1">
        <v>152</v>
      </c>
      <c r="EW1" s="1">
        <v>153</v>
      </c>
      <c r="EX1" s="1">
        <v>154</v>
      </c>
      <c r="EY1" s="1">
        <v>155</v>
      </c>
      <c r="EZ1" s="1">
        <v>156</v>
      </c>
    </row>
    <row r="2" spans="3:78" ht="11.25" customHeight="1">
      <c r="C2" s="31" t="s">
        <v>89</v>
      </c>
      <c r="D2" s="31" t="s">
        <v>89</v>
      </c>
      <c r="E2" s="31" t="s">
        <v>89</v>
      </c>
      <c r="F2" s="31" t="s">
        <v>89</v>
      </c>
      <c r="G2" s="31" t="s">
        <v>89</v>
      </c>
      <c r="H2" s="31" t="s">
        <v>89</v>
      </c>
      <c r="I2" s="31" t="s">
        <v>89</v>
      </c>
      <c r="J2" s="31" t="s">
        <v>89</v>
      </c>
      <c r="K2" s="31" t="s">
        <v>89</v>
      </c>
      <c r="L2" s="31" t="s">
        <v>89</v>
      </c>
      <c r="M2" s="31" t="s">
        <v>89</v>
      </c>
      <c r="N2" s="31" t="s">
        <v>89</v>
      </c>
      <c r="O2" s="31" t="s">
        <v>89</v>
      </c>
      <c r="P2" s="31" t="s">
        <v>89</v>
      </c>
      <c r="Q2" s="31" t="s">
        <v>89</v>
      </c>
      <c r="R2" s="31" t="s">
        <v>89</v>
      </c>
      <c r="S2" s="31" t="s">
        <v>89</v>
      </c>
      <c r="T2" s="31" t="s">
        <v>89</v>
      </c>
      <c r="U2" s="31" t="s">
        <v>89</v>
      </c>
      <c r="V2" s="31" t="s">
        <v>89</v>
      </c>
      <c r="W2" s="31" t="s">
        <v>89</v>
      </c>
      <c r="X2" s="31" t="s">
        <v>89</v>
      </c>
      <c r="Y2" s="31" t="s">
        <v>89</v>
      </c>
      <c r="Z2" s="31" t="s">
        <v>89</v>
      </c>
      <c r="AA2" s="31" t="s">
        <v>89</v>
      </c>
      <c r="AB2" s="31" t="s">
        <v>89</v>
      </c>
      <c r="AC2" s="31" t="s">
        <v>89</v>
      </c>
      <c r="AD2" s="31" t="s">
        <v>89</v>
      </c>
      <c r="AE2" s="31" t="s">
        <v>89</v>
      </c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</row>
    <row r="3" spans="1:88" ht="12.75">
      <c r="A3" s="3" t="s">
        <v>2</v>
      </c>
      <c r="M3" s="23"/>
      <c r="AC3" s="4"/>
      <c r="AE3" s="23"/>
      <c r="AP3"/>
      <c r="AQ3" s="4"/>
      <c r="AU3" s="23"/>
      <c r="BK3" s="23"/>
      <c r="CJ3" s="1">
        <v>1</v>
      </c>
    </row>
    <row r="4" ht="6" customHeight="1"/>
    <row r="5" spans="1:86" ht="81" customHeight="1">
      <c r="A5" s="99" t="s">
        <v>11</v>
      </c>
      <c r="B5" s="6" t="s">
        <v>2</v>
      </c>
      <c r="C5" s="7" t="s">
        <v>33</v>
      </c>
      <c r="D5" s="7" t="s">
        <v>67</v>
      </c>
      <c r="E5" s="7" t="s">
        <v>66</v>
      </c>
      <c r="F5" s="7" t="s">
        <v>59</v>
      </c>
      <c r="G5" s="7" t="s">
        <v>75</v>
      </c>
      <c r="H5" s="7" t="s">
        <v>63</v>
      </c>
      <c r="I5" s="7" t="s">
        <v>70</v>
      </c>
      <c r="J5" s="7" t="s">
        <v>64</v>
      </c>
      <c r="K5" s="7" t="s">
        <v>65</v>
      </c>
      <c r="L5" s="7" t="s">
        <v>68</v>
      </c>
      <c r="M5" s="7" t="s">
        <v>60</v>
      </c>
      <c r="N5" s="7" t="s">
        <v>74</v>
      </c>
      <c r="O5" s="7" t="s">
        <v>57</v>
      </c>
      <c r="P5" s="7" t="s">
        <v>69</v>
      </c>
      <c r="Q5" s="7" t="s">
        <v>72</v>
      </c>
      <c r="R5" s="7" t="s">
        <v>71</v>
      </c>
      <c r="S5" s="7" t="s">
        <v>56</v>
      </c>
      <c r="T5" s="7" t="s">
        <v>77</v>
      </c>
      <c r="U5" s="7" t="s">
        <v>62</v>
      </c>
      <c r="V5" s="7" t="s">
        <v>90</v>
      </c>
      <c r="W5" s="7" t="s">
        <v>58</v>
      </c>
      <c r="X5" s="7" t="s">
        <v>34</v>
      </c>
      <c r="Y5" s="7" t="s">
        <v>76</v>
      </c>
      <c r="Z5" s="7" t="s">
        <v>55</v>
      </c>
      <c r="AA5" s="7" t="s">
        <v>35</v>
      </c>
      <c r="AB5" s="7" t="s">
        <v>73</v>
      </c>
      <c r="AC5" s="7" t="s">
        <v>61</v>
      </c>
      <c r="AD5" s="7" t="s">
        <v>91</v>
      </c>
      <c r="AE5" s="7" t="s">
        <v>92</v>
      </c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37"/>
      <c r="CC5" s="1" t="s">
        <v>89</v>
      </c>
      <c r="CD5" s="1">
        <f>75-COUNTBLANK(C5:BY5)</f>
        <v>29</v>
      </c>
      <c r="CE5" s="1">
        <f>COUNTIF(C2:BY2,"S")</f>
        <v>0</v>
      </c>
      <c r="CF5" s="1">
        <f>COUNTIF(C2:BY2,"O")</f>
        <v>0</v>
      </c>
      <c r="CG5" s="1">
        <f>CD5-CE5-CF5-CH5</f>
        <v>29</v>
      </c>
      <c r="CH5" s="1">
        <f>COUNTIF(C2:BY2,"B")</f>
        <v>0</v>
      </c>
    </row>
    <row r="6" spans="1:80" ht="12.75">
      <c r="A6" s="8" t="s">
        <v>12</v>
      </c>
      <c r="B6" s="9"/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10">
        <v>6</v>
      </c>
      <c r="I6" s="10">
        <v>7</v>
      </c>
      <c r="J6" s="10">
        <v>8</v>
      </c>
      <c r="K6" s="10">
        <v>9</v>
      </c>
      <c r="L6" s="10">
        <v>10</v>
      </c>
      <c r="M6" s="10">
        <v>11</v>
      </c>
      <c r="N6" s="10">
        <v>12</v>
      </c>
      <c r="O6" s="10">
        <v>13</v>
      </c>
      <c r="P6" s="10">
        <v>14</v>
      </c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  <c r="X6" s="10">
        <v>22</v>
      </c>
      <c r="Y6" s="10">
        <v>23</v>
      </c>
      <c r="Z6" s="10">
        <v>24</v>
      </c>
      <c r="AA6" s="10">
        <v>25</v>
      </c>
      <c r="AB6" s="10">
        <v>26</v>
      </c>
      <c r="AC6" s="10">
        <v>27</v>
      </c>
      <c r="AD6" s="6">
        <v>28</v>
      </c>
      <c r="AE6" s="6">
        <v>29</v>
      </c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40" t="s">
        <v>32</v>
      </c>
      <c r="CA6" s="5"/>
      <c r="CB6" s="5"/>
    </row>
    <row r="7" spans="1:110" ht="12.75">
      <c r="A7" s="10">
        <v>1</v>
      </c>
      <c r="B7" s="55">
        <v>46</v>
      </c>
      <c r="C7" s="56"/>
      <c r="D7" s="57"/>
      <c r="E7" s="57"/>
      <c r="F7" s="57">
        <v>46</v>
      </c>
      <c r="G7" s="58">
        <v>46</v>
      </c>
      <c r="H7" s="56">
        <v>46</v>
      </c>
      <c r="I7" s="57">
        <v>46</v>
      </c>
      <c r="J7" s="57">
        <v>46</v>
      </c>
      <c r="K7" s="57">
        <v>46</v>
      </c>
      <c r="L7" s="58">
        <v>46</v>
      </c>
      <c r="M7" s="56">
        <v>46</v>
      </c>
      <c r="N7" s="57"/>
      <c r="O7" s="57">
        <v>46</v>
      </c>
      <c r="P7" s="57">
        <v>46</v>
      </c>
      <c r="Q7" s="58"/>
      <c r="R7" s="56"/>
      <c r="S7" s="57">
        <v>46</v>
      </c>
      <c r="T7" s="57">
        <v>46</v>
      </c>
      <c r="U7" s="57">
        <v>46</v>
      </c>
      <c r="V7" s="58"/>
      <c r="W7" s="56">
        <v>46</v>
      </c>
      <c r="X7" s="57"/>
      <c r="Y7" s="57">
        <v>46</v>
      </c>
      <c r="Z7" s="57"/>
      <c r="AA7" s="58"/>
      <c r="AB7" s="56">
        <v>46</v>
      </c>
      <c r="AC7" s="57"/>
      <c r="AD7" s="57"/>
      <c r="AE7" s="57"/>
      <c r="AF7" s="58"/>
      <c r="AG7" s="56"/>
      <c r="AH7" s="57"/>
      <c r="AI7" s="57"/>
      <c r="AJ7" s="57"/>
      <c r="AK7" s="58"/>
      <c r="AL7" s="56"/>
      <c r="AM7" s="57"/>
      <c r="AN7" s="57"/>
      <c r="AO7" s="57"/>
      <c r="AP7" s="58"/>
      <c r="AQ7" s="56"/>
      <c r="AR7" s="57"/>
      <c r="AS7" s="57"/>
      <c r="AT7" s="57"/>
      <c r="AU7" s="58"/>
      <c r="AV7" s="56"/>
      <c r="AW7" s="57"/>
      <c r="AX7" s="57"/>
      <c r="AY7" s="57"/>
      <c r="AZ7" s="58"/>
      <c r="BA7" s="56"/>
      <c r="BB7" s="57"/>
      <c r="BC7" s="57"/>
      <c r="BD7" s="57"/>
      <c r="BE7" s="58"/>
      <c r="BF7" s="56"/>
      <c r="BG7" s="57"/>
      <c r="BH7" s="57"/>
      <c r="BI7" s="57"/>
      <c r="BJ7" s="58"/>
      <c r="BK7" s="56"/>
      <c r="BL7" s="57"/>
      <c r="BM7" s="57"/>
      <c r="BN7" s="57"/>
      <c r="BO7" s="58"/>
      <c r="BP7" s="56"/>
      <c r="BQ7" s="57"/>
      <c r="BR7" s="57"/>
      <c r="BS7" s="57"/>
      <c r="BT7" s="58"/>
      <c r="BU7" s="56"/>
      <c r="BV7" s="57"/>
      <c r="BW7" s="57"/>
      <c r="BX7" s="57"/>
      <c r="BY7" s="58"/>
      <c r="BZ7" s="37"/>
      <c r="CD7" s="1">
        <f aca="true" t="shared" si="2" ref="CD7:CD36">IF(ISTEXT(C7)=TRUE,VALUE(RIGHT(C7,LEN(C7)-1)),C7)</f>
        <v>0</v>
      </c>
      <c r="CE7" s="1">
        <f aca="true" t="shared" si="3" ref="CE7:CE36">IF(ISTEXT(D7)=TRUE,VALUE(RIGHT(D7,LEN(D7)-1)),D7)</f>
        <v>0</v>
      </c>
      <c r="CF7" s="1">
        <f aca="true" t="shared" si="4" ref="CF7:CF36">IF(ISTEXT(E7)=TRUE,VALUE(RIGHT(E7,LEN(E7)-1)),E7)</f>
        <v>0</v>
      </c>
      <c r="CG7" s="1">
        <f aca="true" t="shared" si="5" ref="CG7:CG36">IF(ISTEXT(F7)=TRUE,VALUE(RIGHT(F7,LEN(F7)-1)),F7)</f>
        <v>46</v>
      </c>
      <c r="CH7" s="1">
        <f aca="true" t="shared" si="6" ref="CH7:CH36">IF(ISTEXT(G7)=TRUE,VALUE(RIGHT(G7,LEN(G7)-1)),G7)</f>
        <v>46</v>
      </c>
      <c r="CI7" s="1">
        <f aca="true" t="shared" si="7" ref="CI7:CI36">IF(ISTEXT(H7)=TRUE,VALUE(RIGHT(H7,LEN(H7)-1)),H7)</f>
        <v>46</v>
      </c>
      <c r="CJ7" s="1">
        <f aca="true" t="shared" si="8" ref="CJ7:CJ36">IF(ISTEXT(I7)=TRUE,VALUE(RIGHT(I7,LEN(I7)-1)),I7)</f>
        <v>46</v>
      </c>
      <c r="CK7" s="1">
        <f aca="true" t="shared" si="9" ref="CK7:CK36">IF(ISTEXT(J7)=TRUE,VALUE(RIGHT(J7,LEN(J7)-1)),J7)</f>
        <v>46</v>
      </c>
      <c r="CL7" s="1">
        <f aca="true" t="shared" si="10" ref="CL7:CL36">IF(ISTEXT(K7)=TRUE,VALUE(RIGHT(K7,LEN(K7)-1)),K7)</f>
        <v>46</v>
      </c>
      <c r="CM7" s="1">
        <f aca="true" t="shared" si="11" ref="CM7:CM36">IF(ISTEXT(L7)=TRUE,VALUE(RIGHT(L7,LEN(L7)-1)),L7)</f>
        <v>46</v>
      </c>
      <c r="CN7" s="1">
        <f aca="true" t="shared" si="12" ref="CN7:CN36">IF(ISTEXT(M7)=TRUE,VALUE(RIGHT(M7,LEN(M7)-1)),M7)</f>
        <v>46</v>
      </c>
      <c r="CO7" s="1">
        <f aca="true" t="shared" si="13" ref="CO7:CO36">IF(ISTEXT(N7)=TRUE,VALUE(RIGHT(N7,LEN(N7)-1)),N7)</f>
        <v>0</v>
      </c>
      <c r="CP7" s="1">
        <f aca="true" t="shared" si="14" ref="CP7:CP36">IF(ISTEXT(O7)=TRUE,VALUE(RIGHT(O7,LEN(O7)-1)),O7)</f>
        <v>46</v>
      </c>
      <c r="CQ7" s="1">
        <f aca="true" t="shared" si="15" ref="CQ7:CQ36">IF(ISTEXT(P7)=TRUE,VALUE(RIGHT(P7,LEN(P7)-1)),P7)</f>
        <v>46</v>
      </c>
      <c r="CR7" s="1">
        <f aca="true" t="shared" si="16" ref="CR7:CR36">IF(ISTEXT(Q7)=TRUE,VALUE(RIGHT(Q7,LEN(Q7)-1)),Q7)</f>
        <v>0</v>
      </c>
      <c r="CS7" s="1">
        <f aca="true" t="shared" si="17" ref="CS7:CS36">IF(ISTEXT(R7)=TRUE,VALUE(RIGHT(R7,LEN(R7)-1)),R7)</f>
        <v>0</v>
      </c>
      <c r="CT7" s="1">
        <f aca="true" t="shared" si="18" ref="CT7:CT36">IF(ISTEXT(S7)=TRUE,VALUE(RIGHT(S7,LEN(S7)-1)),S7)</f>
        <v>46</v>
      </c>
      <c r="CU7" s="1">
        <f aca="true" t="shared" si="19" ref="CU7:CU36">IF(ISTEXT(T7)=TRUE,VALUE(RIGHT(T7,LEN(T7)-1)),T7)</f>
        <v>46</v>
      </c>
      <c r="CV7" s="1">
        <f aca="true" t="shared" si="20" ref="CV7:CV36">IF(ISTEXT(U7)=TRUE,VALUE(RIGHT(U7,LEN(U7)-1)),U7)</f>
        <v>46</v>
      </c>
      <c r="CW7" s="1">
        <f aca="true" t="shared" si="21" ref="CW7:CW36">IF(ISTEXT(V7)=TRUE,VALUE(RIGHT(V7,LEN(V7)-1)),V7)</f>
        <v>0</v>
      </c>
      <c r="CX7" s="1">
        <f aca="true" t="shared" si="22" ref="CX7:CX36">IF(ISTEXT(W7)=TRUE,VALUE(RIGHT(W7,LEN(W7)-1)),W7)</f>
        <v>46</v>
      </c>
      <c r="CY7" s="1">
        <f aca="true" t="shared" si="23" ref="CY7:CY36">IF(ISTEXT(X7)=TRUE,VALUE(RIGHT(X7,LEN(X7)-1)),X7)</f>
        <v>0</v>
      </c>
      <c r="CZ7" s="1">
        <f aca="true" t="shared" si="24" ref="CZ7:CZ36">IF(ISTEXT(Y7)=TRUE,VALUE(RIGHT(Y7,LEN(Y7)-1)),Y7)</f>
        <v>46</v>
      </c>
      <c r="DA7" s="1">
        <f aca="true" t="shared" si="25" ref="DA7:DA36">IF(ISTEXT(Z7)=TRUE,VALUE(RIGHT(Z7,LEN(Z7)-1)),Z7)</f>
        <v>0</v>
      </c>
      <c r="DB7" s="1">
        <f aca="true" t="shared" si="26" ref="DB7:DB36">IF(ISTEXT(AA7)=TRUE,VALUE(RIGHT(AA7,LEN(AA7)-1)),AA7)</f>
        <v>0</v>
      </c>
      <c r="DC7" s="1">
        <f aca="true" t="shared" si="27" ref="DC7:DC36">IF(ISTEXT(AB7)=TRUE,VALUE(RIGHT(AB7,LEN(AB7)-1)),AB7)</f>
        <v>46</v>
      </c>
      <c r="DD7" s="1">
        <f aca="true" t="shared" si="28" ref="DD7:DD36">IF(ISTEXT(AC7)=TRUE,VALUE(RIGHT(AC7,LEN(AC7)-1)),AC7)</f>
        <v>0</v>
      </c>
      <c r="DE7" s="1">
        <f aca="true" t="shared" si="29" ref="DE7:DE36">IF(ISTEXT(AD7)=TRUE,VALUE(RIGHT(AD7,LEN(AD7)-1)),AD7)</f>
        <v>0</v>
      </c>
      <c r="DF7" s="1">
        <f aca="true" t="shared" si="30" ref="DF7:DF36">IF(ISTEXT(AE7)=TRUE,VALUE(RIGHT(AE7,LEN(AE7)-1)),AE7)</f>
        <v>0</v>
      </c>
    </row>
    <row r="8" spans="1:110" ht="12.75">
      <c r="A8" s="11">
        <v>2</v>
      </c>
      <c r="B8" s="59">
        <v>56</v>
      </c>
      <c r="C8" s="60">
        <v>56</v>
      </c>
      <c r="D8" s="61"/>
      <c r="E8" s="61"/>
      <c r="F8" s="61"/>
      <c r="G8" s="62"/>
      <c r="H8" s="60"/>
      <c r="I8" s="61"/>
      <c r="J8" s="61"/>
      <c r="K8" s="61"/>
      <c r="L8" s="62"/>
      <c r="M8" s="60"/>
      <c r="N8" s="61"/>
      <c r="O8" s="61"/>
      <c r="P8" s="61"/>
      <c r="Q8" s="62"/>
      <c r="R8" s="60"/>
      <c r="S8" s="61"/>
      <c r="T8" s="61"/>
      <c r="U8" s="61"/>
      <c r="V8" s="62"/>
      <c r="W8" s="60"/>
      <c r="X8" s="61"/>
      <c r="Y8" s="61"/>
      <c r="Z8" s="61"/>
      <c r="AA8" s="62"/>
      <c r="AB8" s="60"/>
      <c r="AC8" s="61"/>
      <c r="AD8" s="61"/>
      <c r="AE8" s="61"/>
      <c r="AF8" s="62"/>
      <c r="AG8" s="60"/>
      <c r="AH8" s="61"/>
      <c r="AI8" s="61"/>
      <c r="AJ8" s="61"/>
      <c r="AK8" s="62"/>
      <c r="AL8" s="60"/>
      <c r="AM8" s="61"/>
      <c r="AN8" s="61"/>
      <c r="AO8" s="61"/>
      <c r="AP8" s="62"/>
      <c r="AQ8" s="60"/>
      <c r="AR8" s="61"/>
      <c r="AS8" s="61"/>
      <c r="AT8" s="61"/>
      <c r="AU8" s="62"/>
      <c r="AV8" s="60"/>
      <c r="AW8" s="61"/>
      <c r="AX8" s="61"/>
      <c r="AY8" s="61"/>
      <c r="AZ8" s="62"/>
      <c r="BA8" s="60"/>
      <c r="BB8" s="61"/>
      <c r="BC8" s="61"/>
      <c r="BD8" s="61"/>
      <c r="BE8" s="62"/>
      <c r="BF8" s="60"/>
      <c r="BG8" s="61"/>
      <c r="BH8" s="61"/>
      <c r="BI8" s="61"/>
      <c r="BJ8" s="62"/>
      <c r="BK8" s="60"/>
      <c r="BL8" s="61"/>
      <c r="BM8" s="61"/>
      <c r="BN8" s="61"/>
      <c r="BO8" s="62"/>
      <c r="BP8" s="60"/>
      <c r="BQ8" s="61"/>
      <c r="BR8" s="61"/>
      <c r="BS8" s="61"/>
      <c r="BT8" s="62"/>
      <c r="BU8" s="60"/>
      <c r="BV8" s="61"/>
      <c r="BW8" s="61"/>
      <c r="BX8" s="61"/>
      <c r="BY8" s="62"/>
      <c r="BZ8" s="37"/>
      <c r="CD8" s="1">
        <f t="shared" si="2"/>
        <v>56</v>
      </c>
      <c r="CE8" s="1">
        <f t="shared" si="3"/>
        <v>0</v>
      </c>
      <c r="CF8" s="1">
        <f t="shared" si="4"/>
        <v>0</v>
      </c>
      <c r="CG8" s="1">
        <f t="shared" si="5"/>
        <v>0</v>
      </c>
      <c r="CH8" s="1">
        <f t="shared" si="6"/>
        <v>0</v>
      </c>
      <c r="CI8" s="1">
        <f t="shared" si="7"/>
        <v>0</v>
      </c>
      <c r="CJ8" s="1">
        <f t="shared" si="8"/>
        <v>0</v>
      </c>
      <c r="CK8" s="1">
        <f t="shared" si="9"/>
        <v>0</v>
      </c>
      <c r="CL8" s="1">
        <f t="shared" si="10"/>
        <v>0</v>
      </c>
      <c r="CM8" s="1">
        <f t="shared" si="11"/>
        <v>0</v>
      </c>
      <c r="CN8" s="1">
        <f t="shared" si="12"/>
        <v>0</v>
      </c>
      <c r="CO8" s="1">
        <f t="shared" si="13"/>
        <v>0</v>
      </c>
      <c r="CP8" s="1">
        <f t="shared" si="14"/>
        <v>0</v>
      </c>
      <c r="CQ8" s="1">
        <f t="shared" si="15"/>
        <v>0</v>
      </c>
      <c r="CR8" s="1">
        <f t="shared" si="16"/>
        <v>0</v>
      </c>
      <c r="CS8" s="1">
        <f t="shared" si="17"/>
        <v>0</v>
      </c>
      <c r="CT8" s="1">
        <f t="shared" si="18"/>
        <v>0</v>
      </c>
      <c r="CU8" s="1">
        <f t="shared" si="19"/>
        <v>0</v>
      </c>
      <c r="CV8" s="1">
        <f t="shared" si="20"/>
        <v>0</v>
      </c>
      <c r="CW8" s="1">
        <f t="shared" si="21"/>
        <v>0</v>
      </c>
      <c r="CX8" s="1">
        <f t="shared" si="22"/>
        <v>0</v>
      </c>
      <c r="CY8" s="1">
        <f t="shared" si="23"/>
        <v>0</v>
      </c>
      <c r="CZ8" s="1">
        <f t="shared" si="24"/>
        <v>0</v>
      </c>
      <c r="DA8" s="1">
        <f t="shared" si="25"/>
        <v>0</v>
      </c>
      <c r="DB8" s="1">
        <f t="shared" si="26"/>
        <v>0</v>
      </c>
      <c r="DC8" s="1">
        <f t="shared" si="27"/>
        <v>0</v>
      </c>
      <c r="DD8" s="1">
        <f t="shared" si="28"/>
        <v>0</v>
      </c>
      <c r="DE8" s="1">
        <f t="shared" si="29"/>
        <v>0</v>
      </c>
      <c r="DF8" s="1">
        <f t="shared" si="30"/>
        <v>0</v>
      </c>
    </row>
    <row r="9" spans="1:110" ht="12.75">
      <c r="A9" s="11">
        <v>3</v>
      </c>
      <c r="B9" s="59">
        <v>88</v>
      </c>
      <c r="C9" s="60"/>
      <c r="D9" s="61">
        <v>88</v>
      </c>
      <c r="E9" s="61">
        <v>88</v>
      </c>
      <c r="F9" s="61">
        <v>88</v>
      </c>
      <c r="G9" s="62">
        <v>88</v>
      </c>
      <c r="H9" s="60">
        <v>88</v>
      </c>
      <c r="I9" s="61">
        <v>88</v>
      </c>
      <c r="J9" s="61">
        <v>88</v>
      </c>
      <c r="K9" s="61"/>
      <c r="L9" s="62"/>
      <c r="M9" s="60">
        <v>88</v>
      </c>
      <c r="N9" s="61"/>
      <c r="O9" s="61">
        <v>88</v>
      </c>
      <c r="P9" s="61">
        <v>88</v>
      </c>
      <c r="Q9" s="62"/>
      <c r="R9" s="60">
        <v>88</v>
      </c>
      <c r="S9" s="61" t="s">
        <v>93</v>
      </c>
      <c r="T9" s="61">
        <v>88</v>
      </c>
      <c r="U9" s="61">
        <v>88</v>
      </c>
      <c r="V9" s="62"/>
      <c r="W9" s="60">
        <v>88</v>
      </c>
      <c r="X9" s="61"/>
      <c r="Y9" s="61"/>
      <c r="Z9" s="61"/>
      <c r="AA9" s="62"/>
      <c r="AB9" s="60"/>
      <c r="AC9" s="61"/>
      <c r="AD9" s="61"/>
      <c r="AE9" s="61"/>
      <c r="AF9" s="62"/>
      <c r="AG9" s="60"/>
      <c r="AH9" s="61"/>
      <c r="AI9" s="61"/>
      <c r="AJ9" s="61"/>
      <c r="AK9" s="62"/>
      <c r="AL9" s="60"/>
      <c r="AM9" s="61"/>
      <c r="AN9" s="61"/>
      <c r="AO9" s="61"/>
      <c r="AP9" s="62"/>
      <c r="AQ9" s="60"/>
      <c r="AR9" s="61"/>
      <c r="AS9" s="61"/>
      <c r="AT9" s="61"/>
      <c r="AU9" s="62"/>
      <c r="AV9" s="60"/>
      <c r="AW9" s="61"/>
      <c r="AX9" s="61"/>
      <c r="AY9" s="61"/>
      <c r="AZ9" s="62"/>
      <c r="BA9" s="60"/>
      <c r="BB9" s="61"/>
      <c r="BC9" s="61"/>
      <c r="BD9" s="61"/>
      <c r="BE9" s="62"/>
      <c r="BF9" s="60"/>
      <c r="BG9" s="61"/>
      <c r="BH9" s="61"/>
      <c r="BI9" s="61"/>
      <c r="BJ9" s="62"/>
      <c r="BK9" s="60"/>
      <c r="BL9" s="61"/>
      <c r="BM9" s="61"/>
      <c r="BN9" s="61"/>
      <c r="BO9" s="62"/>
      <c r="BP9" s="60"/>
      <c r="BQ9" s="61"/>
      <c r="BR9" s="61"/>
      <c r="BS9" s="61"/>
      <c r="BT9" s="62"/>
      <c r="BU9" s="60"/>
      <c r="BV9" s="61"/>
      <c r="BW9" s="61"/>
      <c r="BX9" s="61"/>
      <c r="BY9" s="62"/>
      <c r="BZ9" s="37"/>
      <c r="CD9" s="1">
        <f t="shared" si="2"/>
        <v>0</v>
      </c>
      <c r="CE9" s="1">
        <f t="shared" si="3"/>
        <v>88</v>
      </c>
      <c r="CF9" s="1">
        <f t="shared" si="4"/>
        <v>88</v>
      </c>
      <c r="CG9" s="1">
        <f t="shared" si="5"/>
        <v>88</v>
      </c>
      <c r="CH9" s="1">
        <f t="shared" si="6"/>
        <v>88</v>
      </c>
      <c r="CI9" s="1">
        <f t="shared" si="7"/>
        <v>88</v>
      </c>
      <c r="CJ9" s="1">
        <f t="shared" si="8"/>
        <v>88</v>
      </c>
      <c r="CK9" s="1">
        <f t="shared" si="9"/>
        <v>88</v>
      </c>
      <c r="CL9" s="1">
        <f t="shared" si="10"/>
        <v>0</v>
      </c>
      <c r="CM9" s="1">
        <f t="shared" si="11"/>
        <v>0</v>
      </c>
      <c r="CN9" s="1">
        <f t="shared" si="12"/>
        <v>88</v>
      </c>
      <c r="CO9" s="1">
        <f t="shared" si="13"/>
        <v>0</v>
      </c>
      <c r="CP9" s="1">
        <f t="shared" si="14"/>
        <v>88</v>
      </c>
      <c r="CQ9" s="1">
        <f t="shared" si="15"/>
        <v>88</v>
      </c>
      <c r="CR9" s="1">
        <f t="shared" si="16"/>
        <v>0</v>
      </c>
      <c r="CS9" s="1">
        <f t="shared" si="17"/>
        <v>88</v>
      </c>
      <c r="CT9" s="1">
        <f t="shared" si="18"/>
        <v>88</v>
      </c>
      <c r="CU9" s="1">
        <f t="shared" si="19"/>
        <v>88</v>
      </c>
      <c r="CV9" s="1">
        <f t="shared" si="20"/>
        <v>88</v>
      </c>
      <c r="CW9" s="1">
        <f t="shared" si="21"/>
        <v>0</v>
      </c>
      <c r="CX9" s="1">
        <f t="shared" si="22"/>
        <v>88</v>
      </c>
      <c r="CY9" s="1">
        <f t="shared" si="23"/>
        <v>0</v>
      </c>
      <c r="CZ9" s="1">
        <f t="shared" si="24"/>
        <v>0</v>
      </c>
      <c r="DA9" s="1">
        <f t="shared" si="25"/>
        <v>0</v>
      </c>
      <c r="DB9" s="1">
        <f t="shared" si="26"/>
        <v>0</v>
      </c>
      <c r="DC9" s="1">
        <f t="shared" si="27"/>
        <v>0</v>
      </c>
      <c r="DD9" s="1">
        <f t="shared" si="28"/>
        <v>0</v>
      </c>
      <c r="DE9" s="1">
        <f t="shared" si="29"/>
        <v>0</v>
      </c>
      <c r="DF9" s="1">
        <f t="shared" si="30"/>
        <v>0</v>
      </c>
    </row>
    <row r="10" spans="1:110" ht="12.75">
      <c r="A10" s="11">
        <v>4</v>
      </c>
      <c r="B10" s="59">
        <v>72</v>
      </c>
      <c r="C10" s="60">
        <v>72</v>
      </c>
      <c r="D10" s="61"/>
      <c r="E10" s="61"/>
      <c r="F10" s="61"/>
      <c r="G10" s="62"/>
      <c r="H10" s="60">
        <v>72</v>
      </c>
      <c r="I10" s="61"/>
      <c r="J10" s="61"/>
      <c r="K10" s="61"/>
      <c r="L10" s="62"/>
      <c r="M10" s="60"/>
      <c r="N10" s="61"/>
      <c r="O10" s="61"/>
      <c r="P10" s="61"/>
      <c r="Q10" s="62"/>
      <c r="R10" s="60"/>
      <c r="S10" s="61" t="s">
        <v>94</v>
      </c>
      <c r="T10" s="61"/>
      <c r="U10" s="61"/>
      <c r="V10" s="62"/>
      <c r="W10" s="60"/>
      <c r="X10" s="61"/>
      <c r="Y10" s="61"/>
      <c r="Z10" s="61"/>
      <c r="AA10" s="62"/>
      <c r="AB10" s="60"/>
      <c r="AC10" s="61"/>
      <c r="AD10" s="61"/>
      <c r="AE10" s="61"/>
      <c r="AF10" s="62"/>
      <c r="AG10" s="60"/>
      <c r="AH10" s="61"/>
      <c r="AI10" s="61"/>
      <c r="AJ10" s="61"/>
      <c r="AK10" s="62"/>
      <c r="AL10" s="60"/>
      <c r="AM10" s="61"/>
      <c r="AN10" s="61"/>
      <c r="AO10" s="61"/>
      <c r="AP10" s="62"/>
      <c r="AQ10" s="60"/>
      <c r="AR10" s="61"/>
      <c r="AS10" s="61"/>
      <c r="AT10" s="61"/>
      <c r="AU10" s="62"/>
      <c r="AV10" s="60"/>
      <c r="AW10" s="61"/>
      <c r="AX10" s="61"/>
      <c r="AY10" s="61"/>
      <c r="AZ10" s="62"/>
      <c r="BA10" s="60"/>
      <c r="BB10" s="61"/>
      <c r="BC10" s="61"/>
      <c r="BD10" s="61"/>
      <c r="BE10" s="62"/>
      <c r="BF10" s="60"/>
      <c r="BG10" s="61"/>
      <c r="BH10" s="61"/>
      <c r="BI10" s="61"/>
      <c r="BJ10" s="62"/>
      <c r="BK10" s="60"/>
      <c r="BL10" s="61"/>
      <c r="BM10" s="61"/>
      <c r="BN10" s="61"/>
      <c r="BO10" s="62"/>
      <c r="BP10" s="60"/>
      <c r="BQ10" s="61"/>
      <c r="BR10" s="61"/>
      <c r="BS10" s="61"/>
      <c r="BT10" s="62"/>
      <c r="BU10" s="60"/>
      <c r="BV10" s="61"/>
      <c r="BW10" s="61"/>
      <c r="BX10" s="61"/>
      <c r="BY10" s="62"/>
      <c r="BZ10" s="37"/>
      <c r="CD10" s="1">
        <f t="shared" si="2"/>
        <v>72</v>
      </c>
      <c r="CE10" s="1">
        <f t="shared" si="3"/>
        <v>0</v>
      </c>
      <c r="CF10" s="1">
        <f t="shared" si="4"/>
        <v>0</v>
      </c>
      <c r="CG10" s="1">
        <f t="shared" si="5"/>
        <v>0</v>
      </c>
      <c r="CH10" s="1">
        <f t="shared" si="6"/>
        <v>0</v>
      </c>
      <c r="CI10" s="1">
        <f t="shared" si="7"/>
        <v>72</v>
      </c>
      <c r="CJ10" s="1">
        <f t="shared" si="8"/>
        <v>0</v>
      </c>
      <c r="CK10" s="1">
        <f t="shared" si="9"/>
        <v>0</v>
      </c>
      <c r="CL10" s="1">
        <f t="shared" si="10"/>
        <v>0</v>
      </c>
      <c r="CM10" s="1">
        <f t="shared" si="11"/>
        <v>0</v>
      </c>
      <c r="CN10" s="1">
        <f t="shared" si="12"/>
        <v>0</v>
      </c>
      <c r="CO10" s="1">
        <f t="shared" si="13"/>
        <v>0</v>
      </c>
      <c r="CP10" s="1">
        <f t="shared" si="14"/>
        <v>0</v>
      </c>
      <c r="CQ10" s="1">
        <f t="shared" si="15"/>
        <v>0</v>
      </c>
      <c r="CR10" s="1">
        <f t="shared" si="16"/>
        <v>0</v>
      </c>
      <c r="CS10" s="1">
        <f t="shared" si="17"/>
        <v>0</v>
      </c>
      <c r="CT10" s="1">
        <f t="shared" si="18"/>
        <v>72</v>
      </c>
      <c r="CU10" s="1">
        <f t="shared" si="19"/>
        <v>0</v>
      </c>
      <c r="CV10" s="1">
        <f t="shared" si="20"/>
        <v>0</v>
      </c>
      <c r="CW10" s="1">
        <f t="shared" si="21"/>
        <v>0</v>
      </c>
      <c r="CX10" s="1">
        <f t="shared" si="22"/>
        <v>0</v>
      </c>
      <c r="CY10" s="1">
        <f t="shared" si="23"/>
        <v>0</v>
      </c>
      <c r="CZ10" s="1">
        <f t="shared" si="24"/>
        <v>0</v>
      </c>
      <c r="DA10" s="1">
        <f t="shared" si="25"/>
        <v>0</v>
      </c>
      <c r="DB10" s="1">
        <f t="shared" si="26"/>
        <v>0</v>
      </c>
      <c r="DC10" s="1">
        <f t="shared" si="27"/>
        <v>0</v>
      </c>
      <c r="DD10" s="1">
        <f t="shared" si="28"/>
        <v>0</v>
      </c>
      <c r="DE10" s="1">
        <f t="shared" si="29"/>
        <v>0</v>
      </c>
      <c r="DF10" s="1">
        <f t="shared" si="30"/>
        <v>0</v>
      </c>
    </row>
    <row r="11" spans="1:110" ht="12.75">
      <c r="A11" s="13">
        <v>5</v>
      </c>
      <c r="B11" s="63">
        <v>80</v>
      </c>
      <c r="C11" s="64">
        <v>80</v>
      </c>
      <c r="D11" s="65">
        <v>80</v>
      </c>
      <c r="E11" s="65">
        <v>80</v>
      </c>
      <c r="F11" s="65"/>
      <c r="G11" s="66"/>
      <c r="H11" s="64">
        <v>80</v>
      </c>
      <c r="I11" s="65"/>
      <c r="J11" s="65">
        <v>80</v>
      </c>
      <c r="K11" s="65"/>
      <c r="L11" s="66">
        <v>80</v>
      </c>
      <c r="M11" s="64">
        <v>80</v>
      </c>
      <c r="N11" s="65"/>
      <c r="O11" s="65">
        <v>80</v>
      </c>
      <c r="P11" s="65">
        <v>80</v>
      </c>
      <c r="Q11" s="66"/>
      <c r="R11" s="64">
        <v>80</v>
      </c>
      <c r="S11" s="65"/>
      <c r="T11" s="65"/>
      <c r="U11" s="65"/>
      <c r="V11" s="66"/>
      <c r="W11" s="64">
        <v>80</v>
      </c>
      <c r="X11" s="65">
        <v>80</v>
      </c>
      <c r="Y11" s="65"/>
      <c r="Z11" s="65"/>
      <c r="AA11" s="66"/>
      <c r="AB11" s="64">
        <v>80</v>
      </c>
      <c r="AC11" s="65"/>
      <c r="AD11" s="65"/>
      <c r="AE11" s="65"/>
      <c r="AF11" s="66"/>
      <c r="AG11" s="64"/>
      <c r="AH11" s="65"/>
      <c r="AI11" s="65"/>
      <c r="AJ11" s="65"/>
      <c r="AK11" s="66"/>
      <c r="AL11" s="64"/>
      <c r="AM11" s="65"/>
      <c r="AN11" s="65"/>
      <c r="AO11" s="65"/>
      <c r="AP11" s="66"/>
      <c r="AQ11" s="64"/>
      <c r="AR11" s="65"/>
      <c r="AS11" s="65"/>
      <c r="AT11" s="65"/>
      <c r="AU11" s="66"/>
      <c r="AV11" s="64"/>
      <c r="AW11" s="65"/>
      <c r="AX11" s="65"/>
      <c r="AY11" s="65"/>
      <c r="AZ11" s="66"/>
      <c r="BA11" s="64"/>
      <c r="BB11" s="65"/>
      <c r="BC11" s="65"/>
      <c r="BD11" s="65"/>
      <c r="BE11" s="66"/>
      <c r="BF11" s="64"/>
      <c r="BG11" s="65"/>
      <c r="BH11" s="65"/>
      <c r="BI11" s="65"/>
      <c r="BJ11" s="66"/>
      <c r="BK11" s="64"/>
      <c r="BL11" s="65"/>
      <c r="BM11" s="65"/>
      <c r="BN11" s="65"/>
      <c r="BO11" s="66"/>
      <c r="BP11" s="64"/>
      <c r="BQ11" s="65"/>
      <c r="BR11" s="65"/>
      <c r="BS11" s="65"/>
      <c r="BT11" s="66"/>
      <c r="BU11" s="64"/>
      <c r="BV11" s="65"/>
      <c r="BW11" s="65"/>
      <c r="BX11" s="65"/>
      <c r="BY11" s="66"/>
      <c r="BZ11" s="37"/>
      <c r="CD11" s="1">
        <f t="shared" si="2"/>
        <v>80</v>
      </c>
      <c r="CE11" s="1">
        <f t="shared" si="3"/>
        <v>80</v>
      </c>
      <c r="CF11" s="1">
        <f t="shared" si="4"/>
        <v>80</v>
      </c>
      <c r="CG11" s="1">
        <f t="shared" si="5"/>
        <v>0</v>
      </c>
      <c r="CH11" s="1">
        <f t="shared" si="6"/>
        <v>0</v>
      </c>
      <c r="CI11" s="1">
        <f t="shared" si="7"/>
        <v>80</v>
      </c>
      <c r="CJ11" s="1">
        <f t="shared" si="8"/>
        <v>0</v>
      </c>
      <c r="CK11" s="1">
        <f t="shared" si="9"/>
        <v>80</v>
      </c>
      <c r="CL11" s="1">
        <f t="shared" si="10"/>
        <v>0</v>
      </c>
      <c r="CM11" s="1">
        <f t="shared" si="11"/>
        <v>80</v>
      </c>
      <c r="CN11" s="1">
        <f t="shared" si="12"/>
        <v>80</v>
      </c>
      <c r="CO11" s="1">
        <f t="shared" si="13"/>
        <v>0</v>
      </c>
      <c r="CP11" s="1">
        <f t="shared" si="14"/>
        <v>80</v>
      </c>
      <c r="CQ11" s="1">
        <f t="shared" si="15"/>
        <v>80</v>
      </c>
      <c r="CR11" s="1">
        <f t="shared" si="16"/>
        <v>0</v>
      </c>
      <c r="CS11" s="1">
        <f t="shared" si="17"/>
        <v>80</v>
      </c>
      <c r="CT11" s="1">
        <f t="shared" si="18"/>
        <v>0</v>
      </c>
      <c r="CU11" s="1">
        <f t="shared" si="19"/>
        <v>0</v>
      </c>
      <c r="CV11" s="1">
        <f t="shared" si="20"/>
        <v>0</v>
      </c>
      <c r="CW11" s="1">
        <f t="shared" si="21"/>
        <v>0</v>
      </c>
      <c r="CX11" s="1">
        <f t="shared" si="22"/>
        <v>80</v>
      </c>
      <c r="CY11" s="1">
        <f t="shared" si="23"/>
        <v>80</v>
      </c>
      <c r="CZ11" s="1">
        <f t="shared" si="24"/>
        <v>0</v>
      </c>
      <c r="DA11" s="1">
        <f t="shared" si="25"/>
        <v>0</v>
      </c>
      <c r="DB11" s="1">
        <f t="shared" si="26"/>
        <v>0</v>
      </c>
      <c r="DC11" s="1">
        <f t="shared" si="27"/>
        <v>80</v>
      </c>
      <c r="DD11" s="1">
        <f t="shared" si="28"/>
        <v>0</v>
      </c>
      <c r="DE11" s="1">
        <f t="shared" si="29"/>
        <v>0</v>
      </c>
      <c r="DF11" s="1">
        <f t="shared" si="30"/>
        <v>0</v>
      </c>
    </row>
    <row r="12" spans="1:110" ht="12.75">
      <c r="A12" s="14">
        <v>6</v>
      </c>
      <c r="B12" s="67">
        <v>108</v>
      </c>
      <c r="C12" s="68">
        <v>108</v>
      </c>
      <c r="D12" s="69">
        <v>108</v>
      </c>
      <c r="E12" s="69">
        <v>108</v>
      </c>
      <c r="F12" s="69">
        <v>108</v>
      </c>
      <c r="G12" s="70"/>
      <c r="H12" s="68">
        <v>108</v>
      </c>
      <c r="I12" s="69">
        <v>108</v>
      </c>
      <c r="J12" s="69"/>
      <c r="K12" s="69"/>
      <c r="L12" s="70">
        <v>108</v>
      </c>
      <c r="M12" s="68">
        <v>108</v>
      </c>
      <c r="N12" s="69" t="s">
        <v>95</v>
      </c>
      <c r="O12" s="69"/>
      <c r="P12" s="69"/>
      <c r="Q12" s="70"/>
      <c r="R12" s="68">
        <v>108</v>
      </c>
      <c r="S12" s="69" t="s">
        <v>95</v>
      </c>
      <c r="T12" s="69">
        <v>108</v>
      </c>
      <c r="U12" s="69">
        <v>108</v>
      </c>
      <c r="V12" s="70">
        <v>108</v>
      </c>
      <c r="W12" s="68">
        <v>108</v>
      </c>
      <c r="X12" s="69">
        <v>108</v>
      </c>
      <c r="Y12" s="69"/>
      <c r="Z12" s="69"/>
      <c r="AA12" s="70"/>
      <c r="AB12" s="68">
        <v>108</v>
      </c>
      <c r="AC12" s="69"/>
      <c r="AD12" s="69"/>
      <c r="AE12" s="69" t="s">
        <v>95</v>
      </c>
      <c r="AF12" s="70"/>
      <c r="AG12" s="68"/>
      <c r="AH12" s="69"/>
      <c r="AI12" s="69"/>
      <c r="AJ12" s="69"/>
      <c r="AK12" s="70"/>
      <c r="AL12" s="68"/>
      <c r="AM12" s="69"/>
      <c r="AN12" s="69"/>
      <c r="AO12" s="69"/>
      <c r="AP12" s="70"/>
      <c r="AQ12" s="68"/>
      <c r="AR12" s="69"/>
      <c r="AS12" s="69"/>
      <c r="AT12" s="69"/>
      <c r="AU12" s="70"/>
      <c r="AV12" s="68"/>
      <c r="AW12" s="69"/>
      <c r="AX12" s="69"/>
      <c r="AY12" s="69"/>
      <c r="AZ12" s="70"/>
      <c r="BA12" s="68"/>
      <c r="BB12" s="69"/>
      <c r="BC12" s="69"/>
      <c r="BD12" s="69"/>
      <c r="BE12" s="70"/>
      <c r="BF12" s="68"/>
      <c r="BG12" s="69"/>
      <c r="BH12" s="69"/>
      <c r="BI12" s="69"/>
      <c r="BJ12" s="70"/>
      <c r="BK12" s="68"/>
      <c r="BL12" s="69"/>
      <c r="BM12" s="69"/>
      <c r="BN12" s="69"/>
      <c r="BO12" s="70"/>
      <c r="BP12" s="68"/>
      <c r="BQ12" s="69"/>
      <c r="BR12" s="69"/>
      <c r="BS12" s="69"/>
      <c r="BT12" s="70"/>
      <c r="BU12" s="68"/>
      <c r="BV12" s="69"/>
      <c r="BW12" s="69"/>
      <c r="BX12" s="69"/>
      <c r="BY12" s="70"/>
      <c r="BZ12" s="37"/>
      <c r="CD12" s="1">
        <f t="shared" si="2"/>
        <v>108</v>
      </c>
      <c r="CE12" s="1">
        <f t="shared" si="3"/>
        <v>108</v>
      </c>
      <c r="CF12" s="1">
        <f t="shared" si="4"/>
        <v>108</v>
      </c>
      <c r="CG12" s="1">
        <f t="shared" si="5"/>
        <v>108</v>
      </c>
      <c r="CH12" s="1">
        <f t="shared" si="6"/>
        <v>0</v>
      </c>
      <c r="CI12" s="1">
        <f t="shared" si="7"/>
        <v>108</v>
      </c>
      <c r="CJ12" s="1">
        <f t="shared" si="8"/>
        <v>108</v>
      </c>
      <c r="CK12" s="1">
        <f t="shared" si="9"/>
        <v>0</v>
      </c>
      <c r="CL12" s="1">
        <f t="shared" si="10"/>
        <v>0</v>
      </c>
      <c r="CM12" s="1">
        <f t="shared" si="11"/>
        <v>108</v>
      </c>
      <c r="CN12" s="1">
        <f t="shared" si="12"/>
        <v>108</v>
      </c>
      <c r="CO12" s="1">
        <f t="shared" si="13"/>
        <v>108</v>
      </c>
      <c r="CP12" s="1">
        <f t="shared" si="14"/>
        <v>0</v>
      </c>
      <c r="CQ12" s="1">
        <f t="shared" si="15"/>
        <v>0</v>
      </c>
      <c r="CR12" s="1">
        <f t="shared" si="16"/>
        <v>0</v>
      </c>
      <c r="CS12" s="1">
        <f t="shared" si="17"/>
        <v>108</v>
      </c>
      <c r="CT12" s="1">
        <f t="shared" si="18"/>
        <v>108</v>
      </c>
      <c r="CU12" s="1">
        <f t="shared" si="19"/>
        <v>108</v>
      </c>
      <c r="CV12" s="1">
        <f t="shared" si="20"/>
        <v>108</v>
      </c>
      <c r="CW12" s="1">
        <f t="shared" si="21"/>
        <v>108</v>
      </c>
      <c r="CX12" s="1">
        <f t="shared" si="22"/>
        <v>108</v>
      </c>
      <c r="CY12" s="1">
        <f t="shared" si="23"/>
        <v>108</v>
      </c>
      <c r="CZ12" s="1">
        <f t="shared" si="24"/>
        <v>0</v>
      </c>
      <c r="DA12" s="1">
        <f t="shared" si="25"/>
        <v>0</v>
      </c>
      <c r="DB12" s="1">
        <f t="shared" si="26"/>
        <v>0</v>
      </c>
      <c r="DC12" s="1">
        <f t="shared" si="27"/>
        <v>108</v>
      </c>
      <c r="DD12" s="1">
        <f t="shared" si="28"/>
        <v>0</v>
      </c>
      <c r="DE12" s="1">
        <f t="shared" si="29"/>
        <v>0</v>
      </c>
      <c r="DF12" s="1">
        <f t="shared" si="30"/>
        <v>108</v>
      </c>
    </row>
    <row r="13" spans="1:110" ht="12.75">
      <c r="A13" s="11">
        <v>7</v>
      </c>
      <c r="B13" s="59">
        <v>37</v>
      </c>
      <c r="C13" s="60">
        <v>37</v>
      </c>
      <c r="D13" s="61">
        <v>37</v>
      </c>
      <c r="E13" s="61"/>
      <c r="F13" s="61" t="s">
        <v>96</v>
      </c>
      <c r="G13" s="62"/>
      <c r="H13" s="60"/>
      <c r="I13" s="61">
        <v>37</v>
      </c>
      <c r="J13" s="61"/>
      <c r="K13" s="61" t="s">
        <v>96</v>
      </c>
      <c r="L13" s="62"/>
      <c r="M13" s="60"/>
      <c r="N13" s="61"/>
      <c r="O13" s="61" t="s">
        <v>96</v>
      </c>
      <c r="P13" s="61"/>
      <c r="Q13" s="62"/>
      <c r="R13" s="60"/>
      <c r="S13" s="61">
        <v>37</v>
      </c>
      <c r="T13" s="61"/>
      <c r="U13" s="61"/>
      <c r="V13" s="62"/>
      <c r="W13" s="60"/>
      <c r="X13" s="61"/>
      <c r="Y13" s="61"/>
      <c r="Z13" s="61"/>
      <c r="AA13" s="62"/>
      <c r="AB13" s="60"/>
      <c r="AC13" s="61"/>
      <c r="AD13" s="61"/>
      <c r="AE13" s="61"/>
      <c r="AF13" s="62"/>
      <c r="AG13" s="60"/>
      <c r="AH13" s="61"/>
      <c r="AI13" s="61"/>
      <c r="AJ13" s="61"/>
      <c r="AK13" s="62"/>
      <c r="AL13" s="60"/>
      <c r="AM13" s="61"/>
      <c r="AN13" s="61"/>
      <c r="AO13" s="61"/>
      <c r="AP13" s="62"/>
      <c r="AQ13" s="60"/>
      <c r="AR13" s="61"/>
      <c r="AS13" s="61"/>
      <c r="AT13" s="61"/>
      <c r="AU13" s="62"/>
      <c r="AV13" s="60"/>
      <c r="AW13" s="61"/>
      <c r="AX13" s="61"/>
      <c r="AY13" s="61"/>
      <c r="AZ13" s="62"/>
      <c r="BA13" s="60"/>
      <c r="BB13" s="61"/>
      <c r="BC13" s="61"/>
      <c r="BD13" s="61"/>
      <c r="BE13" s="62"/>
      <c r="BF13" s="60"/>
      <c r="BG13" s="61"/>
      <c r="BH13" s="61"/>
      <c r="BI13" s="61"/>
      <c r="BJ13" s="62"/>
      <c r="BK13" s="60"/>
      <c r="BL13" s="61"/>
      <c r="BM13" s="61"/>
      <c r="BN13" s="61"/>
      <c r="BO13" s="62"/>
      <c r="BP13" s="60"/>
      <c r="BQ13" s="61"/>
      <c r="BR13" s="61"/>
      <c r="BS13" s="61"/>
      <c r="BT13" s="62"/>
      <c r="BU13" s="60"/>
      <c r="BV13" s="61"/>
      <c r="BW13" s="61"/>
      <c r="BX13" s="61"/>
      <c r="BY13" s="62"/>
      <c r="BZ13" s="37"/>
      <c r="CD13" s="1">
        <f t="shared" si="2"/>
        <v>37</v>
      </c>
      <c r="CE13" s="1">
        <f t="shared" si="3"/>
        <v>37</v>
      </c>
      <c r="CF13" s="1">
        <f t="shared" si="4"/>
        <v>0</v>
      </c>
      <c r="CG13" s="1">
        <f t="shared" si="5"/>
        <v>37</v>
      </c>
      <c r="CH13" s="1">
        <f t="shared" si="6"/>
        <v>0</v>
      </c>
      <c r="CI13" s="1">
        <f t="shared" si="7"/>
        <v>0</v>
      </c>
      <c r="CJ13" s="1">
        <f t="shared" si="8"/>
        <v>37</v>
      </c>
      <c r="CK13" s="1">
        <f t="shared" si="9"/>
        <v>0</v>
      </c>
      <c r="CL13" s="1">
        <f t="shared" si="10"/>
        <v>37</v>
      </c>
      <c r="CM13" s="1">
        <f t="shared" si="11"/>
        <v>0</v>
      </c>
      <c r="CN13" s="1">
        <f t="shared" si="12"/>
        <v>0</v>
      </c>
      <c r="CO13" s="1">
        <f t="shared" si="13"/>
        <v>0</v>
      </c>
      <c r="CP13" s="1">
        <f t="shared" si="14"/>
        <v>37</v>
      </c>
      <c r="CQ13" s="1">
        <f t="shared" si="15"/>
        <v>0</v>
      </c>
      <c r="CR13" s="1">
        <f t="shared" si="16"/>
        <v>0</v>
      </c>
      <c r="CS13" s="1">
        <f t="shared" si="17"/>
        <v>0</v>
      </c>
      <c r="CT13" s="1">
        <f t="shared" si="18"/>
        <v>37</v>
      </c>
      <c r="CU13" s="1">
        <f t="shared" si="19"/>
        <v>0</v>
      </c>
      <c r="CV13" s="1">
        <f t="shared" si="20"/>
        <v>0</v>
      </c>
      <c r="CW13" s="1">
        <f t="shared" si="21"/>
        <v>0</v>
      </c>
      <c r="CX13" s="1">
        <f t="shared" si="22"/>
        <v>0</v>
      </c>
      <c r="CY13" s="1">
        <f t="shared" si="23"/>
        <v>0</v>
      </c>
      <c r="CZ13" s="1">
        <f t="shared" si="24"/>
        <v>0</v>
      </c>
      <c r="DA13" s="1">
        <f t="shared" si="25"/>
        <v>0</v>
      </c>
      <c r="DB13" s="1">
        <f t="shared" si="26"/>
        <v>0</v>
      </c>
      <c r="DC13" s="1">
        <f t="shared" si="27"/>
        <v>0</v>
      </c>
      <c r="DD13" s="1">
        <f t="shared" si="28"/>
        <v>0</v>
      </c>
      <c r="DE13" s="1">
        <f t="shared" si="29"/>
        <v>0</v>
      </c>
      <c r="DF13" s="1">
        <f t="shared" si="30"/>
        <v>0</v>
      </c>
    </row>
    <row r="14" spans="1:110" ht="12.75">
      <c r="A14" s="11">
        <v>8</v>
      </c>
      <c r="B14" s="59">
        <v>48</v>
      </c>
      <c r="C14" s="60">
        <v>48</v>
      </c>
      <c r="D14" s="61">
        <v>48</v>
      </c>
      <c r="E14" s="61">
        <v>48</v>
      </c>
      <c r="F14" s="61">
        <v>48</v>
      </c>
      <c r="G14" s="62">
        <v>48</v>
      </c>
      <c r="H14" s="60">
        <v>48</v>
      </c>
      <c r="I14" s="61">
        <v>48</v>
      </c>
      <c r="J14" s="61">
        <v>48</v>
      </c>
      <c r="K14" s="61">
        <v>48</v>
      </c>
      <c r="L14" s="62"/>
      <c r="M14" s="60"/>
      <c r="N14" s="61"/>
      <c r="O14" s="61">
        <v>48</v>
      </c>
      <c r="P14" s="61"/>
      <c r="Q14" s="62"/>
      <c r="R14" s="60"/>
      <c r="S14" s="61">
        <v>48</v>
      </c>
      <c r="T14" s="61">
        <v>48</v>
      </c>
      <c r="U14" s="61"/>
      <c r="V14" s="62"/>
      <c r="W14" s="60">
        <v>48</v>
      </c>
      <c r="X14" s="61"/>
      <c r="Y14" s="61"/>
      <c r="Z14" s="61"/>
      <c r="AA14" s="62"/>
      <c r="AB14" s="60"/>
      <c r="AC14" s="61"/>
      <c r="AD14" s="61"/>
      <c r="AE14" s="61"/>
      <c r="AF14" s="62"/>
      <c r="AG14" s="60"/>
      <c r="AH14" s="61"/>
      <c r="AI14" s="61"/>
      <c r="AJ14" s="61"/>
      <c r="AK14" s="62"/>
      <c r="AL14" s="60"/>
      <c r="AM14" s="61"/>
      <c r="AN14" s="61"/>
      <c r="AO14" s="61"/>
      <c r="AP14" s="62"/>
      <c r="AQ14" s="60"/>
      <c r="AR14" s="61"/>
      <c r="AS14" s="61"/>
      <c r="AT14" s="61"/>
      <c r="AU14" s="62"/>
      <c r="AV14" s="60"/>
      <c r="AW14" s="61"/>
      <c r="AX14" s="61"/>
      <c r="AY14" s="61"/>
      <c r="AZ14" s="62"/>
      <c r="BA14" s="60"/>
      <c r="BB14" s="61"/>
      <c r="BC14" s="61"/>
      <c r="BD14" s="61"/>
      <c r="BE14" s="62"/>
      <c r="BF14" s="60"/>
      <c r="BG14" s="61"/>
      <c r="BH14" s="61"/>
      <c r="BI14" s="61"/>
      <c r="BJ14" s="62"/>
      <c r="BK14" s="60"/>
      <c r="BL14" s="61"/>
      <c r="BM14" s="61"/>
      <c r="BN14" s="61"/>
      <c r="BO14" s="62"/>
      <c r="BP14" s="60"/>
      <c r="BQ14" s="61"/>
      <c r="BR14" s="61"/>
      <c r="BS14" s="61"/>
      <c r="BT14" s="62"/>
      <c r="BU14" s="60"/>
      <c r="BV14" s="61"/>
      <c r="BW14" s="61"/>
      <c r="BX14" s="61"/>
      <c r="BY14" s="62"/>
      <c r="BZ14" s="37"/>
      <c r="CD14" s="1">
        <f t="shared" si="2"/>
        <v>48</v>
      </c>
      <c r="CE14" s="1">
        <f t="shared" si="3"/>
        <v>48</v>
      </c>
      <c r="CF14" s="1">
        <f t="shared" si="4"/>
        <v>48</v>
      </c>
      <c r="CG14" s="1">
        <f t="shared" si="5"/>
        <v>48</v>
      </c>
      <c r="CH14" s="1">
        <f t="shared" si="6"/>
        <v>48</v>
      </c>
      <c r="CI14" s="1">
        <f t="shared" si="7"/>
        <v>48</v>
      </c>
      <c r="CJ14" s="1">
        <f t="shared" si="8"/>
        <v>48</v>
      </c>
      <c r="CK14" s="1">
        <f t="shared" si="9"/>
        <v>48</v>
      </c>
      <c r="CL14" s="1">
        <f t="shared" si="10"/>
        <v>48</v>
      </c>
      <c r="CM14" s="1">
        <f t="shared" si="11"/>
        <v>0</v>
      </c>
      <c r="CN14" s="1">
        <f t="shared" si="12"/>
        <v>0</v>
      </c>
      <c r="CO14" s="1">
        <f t="shared" si="13"/>
        <v>0</v>
      </c>
      <c r="CP14" s="1">
        <f t="shared" si="14"/>
        <v>48</v>
      </c>
      <c r="CQ14" s="1">
        <f t="shared" si="15"/>
        <v>0</v>
      </c>
      <c r="CR14" s="1">
        <f t="shared" si="16"/>
        <v>0</v>
      </c>
      <c r="CS14" s="1">
        <f t="shared" si="17"/>
        <v>0</v>
      </c>
      <c r="CT14" s="1">
        <f t="shared" si="18"/>
        <v>48</v>
      </c>
      <c r="CU14" s="1">
        <f t="shared" si="19"/>
        <v>48</v>
      </c>
      <c r="CV14" s="1">
        <f t="shared" si="20"/>
        <v>0</v>
      </c>
      <c r="CW14" s="1">
        <f t="shared" si="21"/>
        <v>0</v>
      </c>
      <c r="CX14" s="1">
        <f t="shared" si="22"/>
        <v>48</v>
      </c>
      <c r="CY14" s="1">
        <f t="shared" si="23"/>
        <v>0</v>
      </c>
      <c r="CZ14" s="1">
        <f t="shared" si="24"/>
        <v>0</v>
      </c>
      <c r="DA14" s="1">
        <f t="shared" si="25"/>
        <v>0</v>
      </c>
      <c r="DB14" s="1">
        <f t="shared" si="26"/>
        <v>0</v>
      </c>
      <c r="DC14" s="1">
        <f t="shared" si="27"/>
        <v>0</v>
      </c>
      <c r="DD14" s="1">
        <f t="shared" si="28"/>
        <v>0</v>
      </c>
      <c r="DE14" s="1">
        <f t="shared" si="29"/>
        <v>0</v>
      </c>
      <c r="DF14" s="1">
        <f t="shared" si="30"/>
        <v>0</v>
      </c>
    </row>
    <row r="15" spans="1:110" ht="12.75">
      <c r="A15" s="11">
        <v>9</v>
      </c>
      <c r="B15" s="59">
        <v>45</v>
      </c>
      <c r="C15" s="60">
        <v>45</v>
      </c>
      <c r="D15" s="61">
        <v>45</v>
      </c>
      <c r="E15" s="61">
        <v>45</v>
      </c>
      <c r="F15" s="61">
        <v>45</v>
      </c>
      <c r="G15" s="62">
        <v>45</v>
      </c>
      <c r="H15" s="60">
        <v>45</v>
      </c>
      <c r="I15" s="61">
        <v>45</v>
      </c>
      <c r="J15" s="61">
        <v>45</v>
      </c>
      <c r="K15" s="61">
        <v>45</v>
      </c>
      <c r="L15" s="62">
        <v>45</v>
      </c>
      <c r="M15" s="60"/>
      <c r="N15" s="61">
        <v>45</v>
      </c>
      <c r="O15" s="61">
        <v>45</v>
      </c>
      <c r="P15" s="61">
        <v>45</v>
      </c>
      <c r="Q15" s="62">
        <v>45</v>
      </c>
      <c r="R15" s="60">
        <v>45</v>
      </c>
      <c r="S15" s="61">
        <v>45</v>
      </c>
      <c r="T15" s="61">
        <v>45</v>
      </c>
      <c r="U15" s="61">
        <v>45</v>
      </c>
      <c r="V15" s="62">
        <v>45</v>
      </c>
      <c r="W15" s="60">
        <v>45</v>
      </c>
      <c r="X15" s="61">
        <v>45</v>
      </c>
      <c r="Y15" s="61"/>
      <c r="Z15" s="61">
        <v>45</v>
      </c>
      <c r="AA15" s="62"/>
      <c r="AB15" s="60">
        <v>45</v>
      </c>
      <c r="AC15" s="61"/>
      <c r="AD15" s="61"/>
      <c r="AE15" s="61"/>
      <c r="AF15" s="62"/>
      <c r="AG15" s="60"/>
      <c r="AH15" s="61"/>
      <c r="AI15" s="61"/>
      <c r="AJ15" s="61"/>
      <c r="AK15" s="62"/>
      <c r="AL15" s="60"/>
      <c r="AM15" s="61"/>
      <c r="AN15" s="61"/>
      <c r="AO15" s="61"/>
      <c r="AP15" s="62"/>
      <c r="AQ15" s="60"/>
      <c r="AR15" s="61"/>
      <c r="AS15" s="61"/>
      <c r="AT15" s="61"/>
      <c r="AU15" s="62"/>
      <c r="AV15" s="60"/>
      <c r="AW15" s="61"/>
      <c r="AX15" s="61"/>
      <c r="AY15" s="61"/>
      <c r="AZ15" s="62"/>
      <c r="BA15" s="60"/>
      <c r="BB15" s="61"/>
      <c r="BC15" s="61"/>
      <c r="BD15" s="61"/>
      <c r="BE15" s="62"/>
      <c r="BF15" s="60"/>
      <c r="BG15" s="61"/>
      <c r="BH15" s="61"/>
      <c r="BI15" s="61"/>
      <c r="BJ15" s="62"/>
      <c r="BK15" s="60"/>
      <c r="BL15" s="61"/>
      <c r="BM15" s="61"/>
      <c r="BN15" s="61"/>
      <c r="BO15" s="62"/>
      <c r="BP15" s="60"/>
      <c r="BQ15" s="61"/>
      <c r="BR15" s="61"/>
      <c r="BS15" s="61"/>
      <c r="BT15" s="62"/>
      <c r="BU15" s="60"/>
      <c r="BV15" s="61"/>
      <c r="BW15" s="61"/>
      <c r="BX15" s="61"/>
      <c r="BY15" s="62"/>
      <c r="BZ15" s="37"/>
      <c r="CD15" s="1">
        <f t="shared" si="2"/>
        <v>45</v>
      </c>
      <c r="CE15" s="1">
        <f t="shared" si="3"/>
        <v>45</v>
      </c>
      <c r="CF15" s="1">
        <f t="shared" si="4"/>
        <v>45</v>
      </c>
      <c r="CG15" s="1">
        <f t="shared" si="5"/>
        <v>45</v>
      </c>
      <c r="CH15" s="1">
        <f t="shared" si="6"/>
        <v>45</v>
      </c>
      <c r="CI15" s="1">
        <f t="shared" si="7"/>
        <v>45</v>
      </c>
      <c r="CJ15" s="1">
        <f t="shared" si="8"/>
        <v>45</v>
      </c>
      <c r="CK15" s="1">
        <f t="shared" si="9"/>
        <v>45</v>
      </c>
      <c r="CL15" s="1">
        <f t="shared" si="10"/>
        <v>45</v>
      </c>
      <c r="CM15" s="1">
        <f t="shared" si="11"/>
        <v>45</v>
      </c>
      <c r="CN15" s="1">
        <f t="shared" si="12"/>
        <v>0</v>
      </c>
      <c r="CO15" s="1">
        <f t="shared" si="13"/>
        <v>45</v>
      </c>
      <c r="CP15" s="1">
        <f t="shared" si="14"/>
        <v>45</v>
      </c>
      <c r="CQ15" s="1">
        <f t="shared" si="15"/>
        <v>45</v>
      </c>
      <c r="CR15" s="1">
        <f t="shared" si="16"/>
        <v>45</v>
      </c>
      <c r="CS15" s="1">
        <f t="shared" si="17"/>
        <v>45</v>
      </c>
      <c r="CT15" s="1">
        <f t="shared" si="18"/>
        <v>45</v>
      </c>
      <c r="CU15" s="1">
        <f t="shared" si="19"/>
        <v>45</v>
      </c>
      <c r="CV15" s="1">
        <f t="shared" si="20"/>
        <v>45</v>
      </c>
      <c r="CW15" s="1">
        <f t="shared" si="21"/>
        <v>45</v>
      </c>
      <c r="CX15" s="1">
        <f t="shared" si="22"/>
        <v>45</v>
      </c>
      <c r="CY15" s="1">
        <f t="shared" si="23"/>
        <v>45</v>
      </c>
      <c r="CZ15" s="1">
        <f t="shared" si="24"/>
        <v>0</v>
      </c>
      <c r="DA15" s="1">
        <f t="shared" si="25"/>
        <v>45</v>
      </c>
      <c r="DB15" s="1">
        <f t="shared" si="26"/>
        <v>0</v>
      </c>
      <c r="DC15" s="1">
        <f t="shared" si="27"/>
        <v>45</v>
      </c>
      <c r="DD15" s="1">
        <f t="shared" si="28"/>
        <v>0</v>
      </c>
      <c r="DE15" s="1">
        <f t="shared" si="29"/>
        <v>0</v>
      </c>
      <c r="DF15" s="1">
        <f t="shared" si="30"/>
        <v>0</v>
      </c>
    </row>
    <row r="16" spans="1:110" ht="12.75">
      <c r="A16" s="13">
        <v>10</v>
      </c>
      <c r="B16" s="63">
        <v>28</v>
      </c>
      <c r="C16" s="64"/>
      <c r="D16" s="65"/>
      <c r="E16" s="65"/>
      <c r="F16" s="65"/>
      <c r="G16" s="66"/>
      <c r="H16" s="64"/>
      <c r="I16" s="65"/>
      <c r="J16" s="65"/>
      <c r="K16" s="65"/>
      <c r="L16" s="66"/>
      <c r="M16" s="64"/>
      <c r="N16" s="65"/>
      <c r="O16" s="65"/>
      <c r="P16" s="65"/>
      <c r="Q16" s="66"/>
      <c r="R16" s="64"/>
      <c r="S16" s="65"/>
      <c r="T16" s="65"/>
      <c r="U16" s="65"/>
      <c r="V16" s="66" t="s">
        <v>97</v>
      </c>
      <c r="W16" s="64" t="s">
        <v>97</v>
      </c>
      <c r="X16" s="65">
        <v>28</v>
      </c>
      <c r="Y16" s="65"/>
      <c r="Z16" s="65"/>
      <c r="AA16" s="66"/>
      <c r="AB16" s="64"/>
      <c r="AC16" s="65"/>
      <c r="AD16" s="65"/>
      <c r="AE16" s="65"/>
      <c r="AF16" s="66"/>
      <c r="AG16" s="64"/>
      <c r="AH16" s="65"/>
      <c r="AI16" s="65"/>
      <c r="AJ16" s="65"/>
      <c r="AK16" s="66"/>
      <c r="AL16" s="64"/>
      <c r="AM16" s="65"/>
      <c r="AN16" s="65"/>
      <c r="AO16" s="65"/>
      <c r="AP16" s="66"/>
      <c r="AQ16" s="64"/>
      <c r="AR16" s="65"/>
      <c r="AS16" s="65"/>
      <c r="AT16" s="65"/>
      <c r="AU16" s="66"/>
      <c r="AV16" s="64"/>
      <c r="AW16" s="65"/>
      <c r="AX16" s="65"/>
      <c r="AY16" s="65"/>
      <c r="AZ16" s="66"/>
      <c r="BA16" s="64"/>
      <c r="BB16" s="65"/>
      <c r="BC16" s="65"/>
      <c r="BD16" s="65"/>
      <c r="BE16" s="66"/>
      <c r="BF16" s="64"/>
      <c r="BG16" s="65"/>
      <c r="BH16" s="65"/>
      <c r="BI16" s="65"/>
      <c r="BJ16" s="66"/>
      <c r="BK16" s="64"/>
      <c r="BL16" s="65"/>
      <c r="BM16" s="65"/>
      <c r="BN16" s="65"/>
      <c r="BO16" s="66"/>
      <c r="BP16" s="64"/>
      <c r="BQ16" s="65"/>
      <c r="BR16" s="65"/>
      <c r="BS16" s="65"/>
      <c r="BT16" s="66"/>
      <c r="BU16" s="64"/>
      <c r="BV16" s="65"/>
      <c r="BW16" s="65"/>
      <c r="BX16" s="65"/>
      <c r="BY16" s="66"/>
      <c r="BZ16" s="37"/>
      <c r="CD16" s="1">
        <f t="shared" si="2"/>
        <v>0</v>
      </c>
      <c r="CE16" s="1">
        <f t="shared" si="3"/>
        <v>0</v>
      </c>
      <c r="CF16" s="1">
        <f t="shared" si="4"/>
        <v>0</v>
      </c>
      <c r="CG16" s="1">
        <f t="shared" si="5"/>
        <v>0</v>
      </c>
      <c r="CH16" s="1">
        <f t="shared" si="6"/>
        <v>0</v>
      </c>
      <c r="CI16" s="1">
        <f t="shared" si="7"/>
        <v>0</v>
      </c>
      <c r="CJ16" s="1">
        <f t="shared" si="8"/>
        <v>0</v>
      </c>
      <c r="CK16" s="1">
        <f t="shared" si="9"/>
        <v>0</v>
      </c>
      <c r="CL16" s="1">
        <f t="shared" si="10"/>
        <v>0</v>
      </c>
      <c r="CM16" s="1">
        <f t="shared" si="11"/>
        <v>0</v>
      </c>
      <c r="CN16" s="1">
        <f t="shared" si="12"/>
        <v>0</v>
      </c>
      <c r="CO16" s="1">
        <f t="shared" si="13"/>
        <v>0</v>
      </c>
      <c r="CP16" s="1">
        <f t="shared" si="14"/>
        <v>0</v>
      </c>
      <c r="CQ16" s="1">
        <f t="shared" si="15"/>
        <v>0</v>
      </c>
      <c r="CR16" s="1">
        <f t="shared" si="16"/>
        <v>0</v>
      </c>
      <c r="CS16" s="1">
        <f t="shared" si="17"/>
        <v>0</v>
      </c>
      <c r="CT16" s="1">
        <f t="shared" si="18"/>
        <v>0</v>
      </c>
      <c r="CU16" s="1">
        <f t="shared" si="19"/>
        <v>0</v>
      </c>
      <c r="CV16" s="1">
        <f t="shared" si="20"/>
        <v>0</v>
      </c>
      <c r="CW16" s="1">
        <f t="shared" si="21"/>
        <v>28</v>
      </c>
      <c r="CX16" s="1">
        <f t="shared" si="22"/>
        <v>28</v>
      </c>
      <c r="CY16" s="1">
        <f t="shared" si="23"/>
        <v>28</v>
      </c>
      <c r="CZ16" s="1">
        <f t="shared" si="24"/>
        <v>0</v>
      </c>
      <c r="DA16" s="1">
        <f t="shared" si="25"/>
        <v>0</v>
      </c>
      <c r="DB16" s="1">
        <f t="shared" si="26"/>
        <v>0</v>
      </c>
      <c r="DC16" s="1">
        <f t="shared" si="27"/>
        <v>0</v>
      </c>
      <c r="DD16" s="1">
        <f t="shared" si="28"/>
        <v>0</v>
      </c>
      <c r="DE16" s="1">
        <f t="shared" si="29"/>
        <v>0</v>
      </c>
      <c r="DF16" s="1">
        <f t="shared" si="30"/>
        <v>0</v>
      </c>
    </row>
    <row r="17" spans="1:110" ht="12.75">
      <c r="A17" s="14">
        <v>11</v>
      </c>
      <c r="B17" s="67">
        <v>70</v>
      </c>
      <c r="C17" s="68">
        <v>70</v>
      </c>
      <c r="D17" s="69">
        <v>70</v>
      </c>
      <c r="E17" s="69">
        <v>70</v>
      </c>
      <c r="F17" s="69">
        <v>70</v>
      </c>
      <c r="G17" s="70">
        <v>70</v>
      </c>
      <c r="H17" s="68">
        <v>70</v>
      </c>
      <c r="I17" s="69">
        <v>70</v>
      </c>
      <c r="J17" s="69">
        <v>70</v>
      </c>
      <c r="K17" s="69">
        <v>70</v>
      </c>
      <c r="L17" s="70">
        <v>70</v>
      </c>
      <c r="M17" s="68">
        <v>70</v>
      </c>
      <c r="N17" s="69">
        <v>70</v>
      </c>
      <c r="O17" s="69">
        <v>70</v>
      </c>
      <c r="P17" s="69">
        <v>70</v>
      </c>
      <c r="Q17" s="70">
        <v>70</v>
      </c>
      <c r="R17" s="68">
        <v>70</v>
      </c>
      <c r="S17" s="69">
        <v>70</v>
      </c>
      <c r="T17" s="69"/>
      <c r="U17" s="69">
        <v>70</v>
      </c>
      <c r="V17" s="70">
        <v>70</v>
      </c>
      <c r="W17" s="68">
        <v>70</v>
      </c>
      <c r="X17" s="69">
        <v>70</v>
      </c>
      <c r="Y17" s="69">
        <v>70</v>
      </c>
      <c r="Z17" s="69"/>
      <c r="AA17" s="70"/>
      <c r="AB17" s="68">
        <v>70</v>
      </c>
      <c r="AC17" s="69" t="s">
        <v>98</v>
      </c>
      <c r="AD17" s="69"/>
      <c r="AE17" s="69">
        <v>70</v>
      </c>
      <c r="AF17" s="70"/>
      <c r="AG17" s="68"/>
      <c r="AH17" s="69"/>
      <c r="AI17" s="69"/>
      <c r="AJ17" s="69"/>
      <c r="AK17" s="70"/>
      <c r="AL17" s="68"/>
      <c r="AM17" s="69"/>
      <c r="AN17" s="69"/>
      <c r="AO17" s="69"/>
      <c r="AP17" s="70"/>
      <c r="AQ17" s="68"/>
      <c r="AR17" s="69"/>
      <c r="AS17" s="69"/>
      <c r="AT17" s="69"/>
      <c r="AU17" s="70"/>
      <c r="AV17" s="68"/>
      <c r="AW17" s="69"/>
      <c r="AX17" s="69"/>
      <c r="AY17" s="69"/>
      <c r="AZ17" s="70"/>
      <c r="BA17" s="68"/>
      <c r="BB17" s="69"/>
      <c r="BC17" s="69"/>
      <c r="BD17" s="69"/>
      <c r="BE17" s="70"/>
      <c r="BF17" s="68"/>
      <c r="BG17" s="69"/>
      <c r="BH17" s="69"/>
      <c r="BI17" s="69"/>
      <c r="BJ17" s="70"/>
      <c r="BK17" s="68"/>
      <c r="BL17" s="69"/>
      <c r="BM17" s="69"/>
      <c r="BN17" s="69"/>
      <c r="BO17" s="70"/>
      <c r="BP17" s="68"/>
      <c r="BQ17" s="69"/>
      <c r="BR17" s="69"/>
      <c r="BS17" s="69"/>
      <c r="BT17" s="70"/>
      <c r="BU17" s="68"/>
      <c r="BV17" s="69"/>
      <c r="BW17" s="69"/>
      <c r="BX17" s="69"/>
      <c r="BY17" s="70"/>
      <c r="BZ17" s="37"/>
      <c r="CD17" s="1">
        <f t="shared" si="2"/>
        <v>70</v>
      </c>
      <c r="CE17" s="1">
        <f t="shared" si="3"/>
        <v>70</v>
      </c>
      <c r="CF17" s="1">
        <f t="shared" si="4"/>
        <v>70</v>
      </c>
      <c r="CG17" s="1">
        <f t="shared" si="5"/>
        <v>70</v>
      </c>
      <c r="CH17" s="1">
        <f t="shared" si="6"/>
        <v>70</v>
      </c>
      <c r="CI17" s="1">
        <f t="shared" si="7"/>
        <v>70</v>
      </c>
      <c r="CJ17" s="1">
        <f t="shared" si="8"/>
        <v>70</v>
      </c>
      <c r="CK17" s="1">
        <f t="shared" si="9"/>
        <v>70</v>
      </c>
      <c r="CL17" s="1">
        <f t="shared" si="10"/>
        <v>70</v>
      </c>
      <c r="CM17" s="1">
        <f t="shared" si="11"/>
        <v>70</v>
      </c>
      <c r="CN17" s="1">
        <f t="shared" si="12"/>
        <v>70</v>
      </c>
      <c r="CO17" s="1">
        <f t="shared" si="13"/>
        <v>70</v>
      </c>
      <c r="CP17" s="1">
        <f t="shared" si="14"/>
        <v>70</v>
      </c>
      <c r="CQ17" s="1">
        <f t="shared" si="15"/>
        <v>70</v>
      </c>
      <c r="CR17" s="1">
        <f t="shared" si="16"/>
        <v>70</v>
      </c>
      <c r="CS17" s="1">
        <f t="shared" si="17"/>
        <v>70</v>
      </c>
      <c r="CT17" s="1">
        <f t="shared" si="18"/>
        <v>70</v>
      </c>
      <c r="CU17" s="1">
        <f t="shared" si="19"/>
        <v>0</v>
      </c>
      <c r="CV17" s="1">
        <f t="shared" si="20"/>
        <v>70</v>
      </c>
      <c r="CW17" s="1">
        <f t="shared" si="21"/>
        <v>70</v>
      </c>
      <c r="CX17" s="1">
        <f t="shared" si="22"/>
        <v>70</v>
      </c>
      <c r="CY17" s="1">
        <f t="shared" si="23"/>
        <v>70</v>
      </c>
      <c r="CZ17" s="1">
        <f t="shared" si="24"/>
        <v>70</v>
      </c>
      <c r="DA17" s="1">
        <f t="shared" si="25"/>
        <v>0</v>
      </c>
      <c r="DB17" s="1">
        <f t="shared" si="26"/>
        <v>0</v>
      </c>
      <c r="DC17" s="1">
        <f t="shared" si="27"/>
        <v>70</v>
      </c>
      <c r="DD17" s="1">
        <f t="shared" si="28"/>
        <v>70</v>
      </c>
      <c r="DE17" s="1">
        <f t="shared" si="29"/>
        <v>0</v>
      </c>
      <c r="DF17" s="1">
        <f t="shared" si="30"/>
        <v>70</v>
      </c>
    </row>
    <row r="18" spans="1:110" ht="12.75">
      <c r="A18" s="11">
        <v>12</v>
      </c>
      <c r="B18" s="59">
        <v>84</v>
      </c>
      <c r="C18" s="60"/>
      <c r="D18" s="61"/>
      <c r="E18" s="61"/>
      <c r="F18" s="61"/>
      <c r="G18" s="62"/>
      <c r="H18" s="60">
        <v>84</v>
      </c>
      <c r="I18" s="61"/>
      <c r="J18" s="61"/>
      <c r="K18" s="61"/>
      <c r="L18" s="62">
        <v>84</v>
      </c>
      <c r="M18" s="60"/>
      <c r="N18" s="61"/>
      <c r="O18" s="61"/>
      <c r="P18" s="61"/>
      <c r="Q18" s="62"/>
      <c r="R18" s="60"/>
      <c r="S18" s="61"/>
      <c r="T18" s="61"/>
      <c r="U18" s="61"/>
      <c r="V18" s="62"/>
      <c r="W18" s="60"/>
      <c r="X18" s="61"/>
      <c r="Y18" s="61"/>
      <c r="Z18" s="61"/>
      <c r="AA18" s="62"/>
      <c r="AB18" s="60"/>
      <c r="AC18" s="61"/>
      <c r="AD18" s="61"/>
      <c r="AE18" s="61"/>
      <c r="AF18" s="62"/>
      <c r="AG18" s="60"/>
      <c r="AH18" s="61"/>
      <c r="AI18" s="61"/>
      <c r="AJ18" s="61"/>
      <c r="AK18" s="62"/>
      <c r="AL18" s="60"/>
      <c r="AM18" s="61"/>
      <c r="AN18" s="61"/>
      <c r="AO18" s="61"/>
      <c r="AP18" s="62"/>
      <c r="AQ18" s="60"/>
      <c r="AR18" s="61"/>
      <c r="AS18" s="61"/>
      <c r="AT18" s="61"/>
      <c r="AU18" s="62"/>
      <c r="AV18" s="60"/>
      <c r="AW18" s="61"/>
      <c r="AX18" s="61"/>
      <c r="AY18" s="61"/>
      <c r="AZ18" s="62"/>
      <c r="BA18" s="60"/>
      <c r="BB18" s="61"/>
      <c r="BC18" s="61"/>
      <c r="BD18" s="61"/>
      <c r="BE18" s="62"/>
      <c r="BF18" s="60"/>
      <c r="BG18" s="61"/>
      <c r="BH18" s="61"/>
      <c r="BI18" s="61"/>
      <c r="BJ18" s="62"/>
      <c r="BK18" s="60"/>
      <c r="BL18" s="61"/>
      <c r="BM18" s="61"/>
      <c r="BN18" s="61"/>
      <c r="BO18" s="62"/>
      <c r="BP18" s="60"/>
      <c r="BQ18" s="61"/>
      <c r="BR18" s="61"/>
      <c r="BS18" s="61"/>
      <c r="BT18" s="62"/>
      <c r="BU18" s="60"/>
      <c r="BV18" s="61"/>
      <c r="BW18" s="61"/>
      <c r="BX18" s="61"/>
      <c r="BY18" s="62"/>
      <c r="BZ18" s="37"/>
      <c r="CD18" s="1">
        <f t="shared" si="2"/>
        <v>0</v>
      </c>
      <c r="CE18" s="1">
        <f t="shared" si="3"/>
        <v>0</v>
      </c>
      <c r="CF18" s="1">
        <f t="shared" si="4"/>
        <v>0</v>
      </c>
      <c r="CG18" s="1">
        <f t="shared" si="5"/>
        <v>0</v>
      </c>
      <c r="CH18" s="1">
        <f t="shared" si="6"/>
        <v>0</v>
      </c>
      <c r="CI18" s="1">
        <f t="shared" si="7"/>
        <v>84</v>
      </c>
      <c r="CJ18" s="1">
        <f t="shared" si="8"/>
        <v>0</v>
      </c>
      <c r="CK18" s="1">
        <f t="shared" si="9"/>
        <v>0</v>
      </c>
      <c r="CL18" s="1">
        <f t="shared" si="10"/>
        <v>0</v>
      </c>
      <c r="CM18" s="1">
        <f t="shared" si="11"/>
        <v>84</v>
      </c>
      <c r="CN18" s="1">
        <f t="shared" si="12"/>
        <v>0</v>
      </c>
      <c r="CO18" s="1">
        <f t="shared" si="13"/>
        <v>0</v>
      </c>
      <c r="CP18" s="1">
        <f t="shared" si="14"/>
        <v>0</v>
      </c>
      <c r="CQ18" s="1">
        <f t="shared" si="15"/>
        <v>0</v>
      </c>
      <c r="CR18" s="1">
        <f t="shared" si="16"/>
        <v>0</v>
      </c>
      <c r="CS18" s="1">
        <f t="shared" si="17"/>
        <v>0</v>
      </c>
      <c r="CT18" s="1">
        <f t="shared" si="18"/>
        <v>0</v>
      </c>
      <c r="CU18" s="1">
        <f t="shared" si="19"/>
        <v>0</v>
      </c>
      <c r="CV18" s="1">
        <f t="shared" si="20"/>
        <v>0</v>
      </c>
      <c r="CW18" s="1">
        <f t="shared" si="21"/>
        <v>0</v>
      </c>
      <c r="CX18" s="1">
        <f t="shared" si="22"/>
        <v>0</v>
      </c>
      <c r="CY18" s="1">
        <f t="shared" si="23"/>
        <v>0</v>
      </c>
      <c r="CZ18" s="1">
        <f t="shared" si="24"/>
        <v>0</v>
      </c>
      <c r="DA18" s="1">
        <f t="shared" si="25"/>
        <v>0</v>
      </c>
      <c r="DB18" s="1">
        <f t="shared" si="26"/>
        <v>0</v>
      </c>
      <c r="DC18" s="1">
        <f t="shared" si="27"/>
        <v>0</v>
      </c>
      <c r="DD18" s="1">
        <f t="shared" si="28"/>
        <v>0</v>
      </c>
      <c r="DE18" s="1">
        <f t="shared" si="29"/>
        <v>0</v>
      </c>
      <c r="DF18" s="1">
        <f t="shared" si="30"/>
        <v>0</v>
      </c>
    </row>
    <row r="19" spans="1:110" ht="12.75">
      <c r="A19" s="11">
        <v>13</v>
      </c>
      <c r="B19" s="59">
        <v>131</v>
      </c>
      <c r="C19" s="60">
        <v>131</v>
      </c>
      <c r="D19" s="61">
        <v>131</v>
      </c>
      <c r="E19" s="61">
        <v>131</v>
      </c>
      <c r="F19" s="61">
        <v>131</v>
      </c>
      <c r="G19" s="62">
        <v>131</v>
      </c>
      <c r="H19" s="60">
        <v>131</v>
      </c>
      <c r="I19" s="61">
        <v>131</v>
      </c>
      <c r="J19" s="61">
        <v>131</v>
      </c>
      <c r="K19" s="61">
        <v>131</v>
      </c>
      <c r="L19" s="62"/>
      <c r="M19" s="60"/>
      <c r="N19" s="61">
        <v>131</v>
      </c>
      <c r="O19" s="61" t="s">
        <v>99</v>
      </c>
      <c r="P19" s="61">
        <v>131</v>
      </c>
      <c r="Q19" s="62">
        <v>131</v>
      </c>
      <c r="R19" s="60">
        <v>131</v>
      </c>
      <c r="S19" s="61" t="s">
        <v>99</v>
      </c>
      <c r="T19" s="61"/>
      <c r="U19" s="61">
        <v>131</v>
      </c>
      <c r="V19" s="62"/>
      <c r="W19" s="60">
        <v>131</v>
      </c>
      <c r="X19" s="61">
        <v>131</v>
      </c>
      <c r="Y19" s="61"/>
      <c r="Z19" s="61"/>
      <c r="AA19" s="62"/>
      <c r="AB19" s="60"/>
      <c r="AC19" s="61"/>
      <c r="AD19" s="61"/>
      <c r="AE19" s="61"/>
      <c r="AF19" s="62"/>
      <c r="AG19" s="60"/>
      <c r="AH19" s="61"/>
      <c r="AI19" s="61"/>
      <c r="AJ19" s="61"/>
      <c r="AK19" s="62"/>
      <c r="AL19" s="60"/>
      <c r="AM19" s="61"/>
      <c r="AN19" s="61"/>
      <c r="AO19" s="61"/>
      <c r="AP19" s="62"/>
      <c r="AQ19" s="60"/>
      <c r="AR19" s="61"/>
      <c r="AS19" s="61"/>
      <c r="AT19" s="61"/>
      <c r="AU19" s="62"/>
      <c r="AV19" s="60"/>
      <c r="AW19" s="61"/>
      <c r="AX19" s="61"/>
      <c r="AY19" s="61"/>
      <c r="AZ19" s="62"/>
      <c r="BA19" s="60"/>
      <c r="BB19" s="61"/>
      <c r="BC19" s="61"/>
      <c r="BD19" s="61"/>
      <c r="BE19" s="62"/>
      <c r="BF19" s="60"/>
      <c r="BG19" s="61"/>
      <c r="BH19" s="61"/>
      <c r="BI19" s="61"/>
      <c r="BJ19" s="62"/>
      <c r="BK19" s="60"/>
      <c r="BL19" s="61"/>
      <c r="BM19" s="61"/>
      <c r="BN19" s="61"/>
      <c r="BO19" s="62"/>
      <c r="BP19" s="60"/>
      <c r="BQ19" s="61"/>
      <c r="BR19" s="61"/>
      <c r="BS19" s="61"/>
      <c r="BT19" s="62"/>
      <c r="BU19" s="60"/>
      <c r="BV19" s="61"/>
      <c r="BW19" s="61"/>
      <c r="BX19" s="61"/>
      <c r="BY19" s="62"/>
      <c r="BZ19" s="37"/>
      <c r="CD19" s="1">
        <f t="shared" si="2"/>
        <v>131</v>
      </c>
      <c r="CE19" s="1">
        <f t="shared" si="3"/>
        <v>131</v>
      </c>
      <c r="CF19" s="1">
        <f t="shared" si="4"/>
        <v>131</v>
      </c>
      <c r="CG19" s="1">
        <f t="shared" si="5"/>
        <v>131</v>
      </c>
      <c r="CH19" s="1">
        <f t="shared" si="6"/>
        <v>131</v>
      </c>
      <c r="CI19" s="1">
        <f t="shared" si="7"/>
        <v>131</v>
      </c>
      <c r="CJ19" s="1">
        <f t="shared" si="8"/>
        <v>131</v>
      </c>
      <c r="CK19" s="1">
        <f t="shared" si="9"/>
        <v>131</v>
      </c>
      <c r="CL19" s="1">
        <f t="shared" si="10"/>
        <v>131</v>
      </c>
      <c r="CM19" s="1">
        <f t="shared" si="11"/>
        <v>0</v>
      </c>
      <c r="CN19" s="1">
        <f t="shared" si="12"/>
        <v>0</v>
      </c>
      <c r="CO19" s="1">
        <f t="shared" si="13"/>
        <v>131</v>
      </c>
      <c r="CP19" s="1">
        <f t="shared" si="14"/>
        <v>131</v>
      </c>
      <c r="CQ19" s="1">
        <f t="shared" si="15"/>
        <v>131</v>
      </c>
      <c r="CR19" s="1">
        <f t="shared" si="16"/>
        <v>131</v>
      </c>
      <c r="CS19" s="1">
        <f t="shared" si="17"/>
        <v>131</v>
      </c>
      <c r="CT19" s="1">
        <f t="shared" si="18"/>
        <v>131</v>
      </c>
      <c r="CU19" s="1">
        <f t="shared" si="19"/>
        <v>0</v>
      </c>
      <c r="CV19" s="1">
        <f t="shared" si="20"/>
        <v>131</v>
      </c>
      <c r="CW19" s="1">
        <f t="shared" si="21"/>
        <v>0</v>
      </c>
      <c r="CX19" s="1">
        <f t="shared" si="22"/>
        <v>131</v>
      </c>
      <c r="CY19" s="1">
        <f t="shared" si="23"/>
        <v>131</v>
      </c>
      <c r="CZ19" s="1">
        <f t="shared" si="24"/>
        <v>0</v>
      </c>
      <c r="DA19" s="1">
        <f t="shared" si="25"/>
        <v>0</v>
      </c>
      <c r="DB19" s="1">
        <f t="shared" si="26"/>
        <v>0</v>
      </c>
      <c r="DC19" s="1">
        <f t="shared" si="27"/>
        <v>0</v>
      </c>
      <c r="DD19" s="1">
        <f t="shared" si="28"/>
        <v>0</v>
      </c>
      <c r="DE19" s="1">
        <f t="shared" si="29"/>
        <v>0</v>
      </c>
      <c r="DF19" s="1">
        <f t="shared" si="30"/>
        <v>0</v>
      </c>
    </row>
    <row r="20" spans="1:110" ht="12.75">
      <c r="A20" s="11">
        <v>14</v>
      </c>
      <c r="B20" s="59">
        <v>63</v>
      </c>
      <c r="C20" s="60">
        <v>63</v>
      </c>
      <c r="D20" s="61">
        <v>63</v>
      </c>
      <c r="E20" s="61">
        <v>63</v>
      </c>
      <c r="F20" s="61"/>
      <c r="G20" s="62">
        <v>63</v>
      </c>
      <c r="H20" s="60">
        <v>63</v>
      </c>
      <c r="I20" s="61">
        <v>63</v>
      </c>
      <c r="J20" s="61">
        <v>63</v>
      </c>
      <c r="K20" s="61"/>
      <c r="L20" s="62">
        <v>63</v>
      </c>
      <c r="M20" s="60">
        <v>63</v>
      </c>
      <c r="N20" s="61">
        <v>63</v>
      </c>
      <c r="O20" s="61">
        <v>63</v>
      </c>
      <c r="P20" s="61"/>
      <c r="Q20" s="62">
        <v>63</v>
      </c>
      <c r="R20" s="60"/>
      <c r="S20" s="61">
        <v>63</v>
      </c>
      <c r="T20" s="61"/>
      <c r="U20" s="61">
        <v>63</v>
      </c>
      <c r="V20" s="62">
        <v>63</v>
      </c>
      <c r="W20" s="60"/>
      <c r="X20" s="61">
        <v>63</v>
      </c>
      <c r="Y20" s="61"/>
      <c r="Z20" s="61">
        <v>63</v>
      </c>
      <c r="AA20" s="62"/>
      <c r="AB20" s="60"/>
      <c r="AC20" s="61">
        <v>63</v>
      </c>
      <c r="AD20" s="61"/>
      <c r="AE20" s="61"/>
      <c r="AF20" s="62"/>
      <c r="AG20" s="60"/>
      <c r="AH20" s="61"/>
      <c r="AI20" s="61"/>
      <c r="AJ20" s="61"/>
      <c r="AK20" s="62"/>
      <c r="AL20" s="60"/>
      <c r="AM20" s="61"/>
      <c r="AN20" s="61"/>
      <c r="AO20" s="61"/>
      <c r="AP20" s="62"/>
      <c r="AQ20" s="60"/>
      <c r="AR20" s="61"/>
      <c r="AS20" s="61"/>
      <c r="AT20" s="61"/>
      <c r="AU20" s="62"/>
      <c r="AV20" s="60"/>
      <c r="AW20" s="61"/>
      <c r="AX20" s="61"/>
      <c r="AY20" s="61"/>
      <c r="AZ20" s="62"/>
      <c r="BA20" s="60"/>
      <c r="BB20" s="61"/>
      <c r="BC20" s="61"/>
      <c r="BD20" s="61"/>
      <c r="BE20" s="62"/>
      <c r="BF20" s="60"/>
      <c r="BG20" s="61"/>
      <c r="BH20" s="61"/>
      <c r="BI20" s="61"/>
      <c r="BJ20" s="62"/>
      <c r="BK20" s="60"/>
      <c r="BL20" s="61"/>
      <c r="BM20" s="61"/>
      <c r="BN20" s="61"/>
      <c r="BO20" s="62"/>
      <c r="BP20" s="60"/>
      <c r="BQ20" s="61"/>
      <c r="BR20" s="61"/>
      <c r="BS20" s="61"/>
      <c r="BT20" s="62"/>
      <c r="BU20" s="60"/>
      <c r="BV20" s="61"/>
      <c r="BW20" s="61"/>
      <c r="BX20" s="61"/>
      <c r="BY20" s="62"/>
      <c r="BZ20" s="37"/>
      <c r="CD20" s="1">
        <f t="shared" si="2"/>
        <v>63</v>
      </c>
      <c r="CE20" s="1">
        <f t="shared" si="3"/>
        <v>63</v>
      </c>
      <c r="CF20" s="1">
        <f t="shared" si="4"/>
        <v>63</v>
      </c>
      <c r="CG20" s="1">
        <f t="shared" si="5"/>
        <v>0</v>
      </c>
      <c r="CH20" s="1">
        <f t="shared" si="6"/>
        <v>63</v>
      </c>
      <c r="CI20" s="1">
        <f t="shared" si="7"/>
        <v>63</v>
      </c>
      <c r="CJ20" s="1">
        <f t="shared" si="8"/>
        <v>63</v>
      </c>
      <c r="CK20" s="1">
        <f t="shared" si="9"/>
        <v>63</v>
      </c>
      <c r="CL20" s="1">
        <f t="shared" si="10"/>
        <v>0</v>
      </c>
      <c r="CM20" s="1">
        <f t="shared" si="11"/>
        <v>63</v>
      </c>
      <c r="CN20" s="1">
        <f t="shared" si="12"/>
        <v>63</v>
      </c>
      <c r="CO20" s="1">
        <f t="shared" si="13"/>
        <v>63</v>
      </c>
      <c r="CP20" s="1">
        <f t="shared" si="14"/>
        <v>63</v>
      </c>
      <c r="CQ20" s="1">
        <f t="shared" si="15"/>
        <v>0</v>
      </c>
      <c r="CR20" s="1">
        <f t="shared" si="16"/>
        <v>63</v>
      </c>
      <c r="CS20" s="1">
        <f t="shared" si="17"/>
        <v>0</v>
      </c>
      <c r="CT20" s="1">
        <f t="shared" si="18"/>
        <v>63</v>
      </c>
      <c r="CU20" s="1">
        <f t="shared" si="19"/>
        <v>0</v>
      </c>
      <c r="CV20" s="1">
        <f t="shared" si="20"/>
        <v>63</v>
      </c>
      <c r="CW20" s="1">
        <f t="shared" si="21"/>
        <v>63</v>
      </c>
      <c r="CX20" s="1">
        <f t="shared" si="22"/>
        <v>0</v>
      </c>
      <c r="CY20" s="1">
        <f t="shared" si="23"/>
        <v>63</v>
      </c>
      <c r="CZ20" s="1">
        <f t="shared" si="24"/>
        <v>0</v>
      </c>
      <c r="DA20" s="1">
        <f t="shared" si="25"/>
        <v>63</v>
      </c>
      <c r="DB20" s="1">
        <f t="shared" si="26"/>
        <v>0</v>
      </c>
      <c r="DC20" s="1">
        <f t="shared" si="27"/>
        <v>0</v>
      </c>
      <c r="DD20" s="1">
        <f t="shared" si="28"/>
        <v>63</v>
      </c>
      <c r="DE20" s="1">
        <f t="shared" si="29"/>
        <v>0</v>
      </c>
      <c r="DF20" s="1">
        <f t="shared" si="30"/>
        <v>0</v>
      </c>
    </row>
    <row r="21" spans="1:110" ht="12.75">
      <c r="A21" s="13">
        <v>15</v>
      </c>
      <c r="B21" s="63">
        <v>45</v>
      </c>
      <c r="C21" s="64">
        <v>45</v>
      </c>
      <c r="D21" s="65">
        <v>45</v>
      </c>
      <c r="E21" s="65">
        <v>45</v>
      </c>
      <c r="F21" s="65">
        <v>45</v>
      </c>
      <c r="G21" s="66">
        <v>45</v>
      </c>
      <c r="H21" s="64">
        <v>45</v>
      </c>
      <c r="I21" s="65">
        <v>45</v>
      </c>
      <c r="J21" s="65">
        <v>45</v>
      </c>
      <c r="K21" s="65">
        <v>45</v>
      </c>
      <c r="L21" s="66">
        <v>45</v>
      </c>
      <c r="M21" s="64">
        <v>45</v>
      </c>
      <c r="N21" s="65">
        <v>45</v>
      </c>
      <c r="O21" s="65"/>
      <c r="P21" s="65">
        <v>45</v>
      </c>
      <c r="Q21" s="66">
        <v>45</v>
      </c>
      <c r="R21" s="64">
        <v>45</v>
      </c>
      <c r="S21" s="65">
        <v>45</v>
      </c>
      <c r="T21" s="65"/>
      <c r="U21" s="65"/>
      <c r="V21" s="66"/>
      <c r="W21" s="64">
        <v>45</v>
      </c>
      <c r="X21" s="65">
        <v>45</v>
      </c>
      <c r="Y21" s="65"/>
      <c r="Z21" s="65">
        <v>45</v>
      </c>
      <c r="AA21" s="66"/>
      <c r="AB21" s="64"/>
      <c r="AC21" s="65"/>
      <c r="AD21" s="65"/>
      <c r="AE21" s="65"/>
      <c r="AF21" s="66"/>
      <c r="AG21" s="64"/>
      <c r="AH21" s="65"/>
      <c r="AI21" s="65"/>
      <c r="AJ21" s="65"/>
      <c r="AK21" s="66"/>
      <c r="AL21" s="64"/>
      <c r="AM21" s="65"/>
      <c r="AN21" s="65"/>
      <c r="AO21" s="65"/>
      <c r="AP21" s="66"/>
      <c r="AQ21" s="64"/>
      <c r="AR21" s="65"/>
      <c r="AS21" s="65"/>
      <c r="AT21" s="65"/>
      <c r="AU21" s="66"/>
      <c r="AV21" s="64"/>
      <c r="AW21" s="65"/>
      <c r="AX21" s="65"/>
      <c r="AY21" s="65"/>
      <c r="AZ21" s="66"/>
      <c r="BA21" s="64"/>
      <c r="BB21" s="65"/>
      <c r="BC21" s="65"/>
      <c r="BD21" s="65"/>
      <c r="BE21" s="66"/>
      <c r="BF21" s="64"/>
      <c r="BG21" s="65"/>
      <c r="BH21" s="65"/>
      <c r="BI21" s="65"/>
      <c r="BJ21" s="66"/>
      <c r="BK21" s="64"/>
      <c r="BL21" s="65"/>
      <c r="BM21" s="65"/>
      <c r="BN21" s="65"/>
      <c r="BO21" s="66"/>
      <c r="BP21" s="64"/>
      <c r="BQ21" s="65"/>
      <c r="BR21" s="65"/>
      <c r="BS21" s="65"/>
      <c r="BT21" s="66"/>
      <c r="BU21" s="64"/>
      <c r="BV21" s="65"/>
      <c r="BW21" s="65"/>
      <c r="BX21" s="65"/>
      <c r="BY21" s="66"/>
      <c r="BZ21" s="37"/>
      <c r="CD21" s="1">
        <f t="shared" si="2"/>
        <v>45</v>
      </c>
      <c r="CE21" s="1">
        <f t="shared" si="3"/>
        <v>45</v>
      </c>
      <c r="CF21" s="1">
        <f t="shared" si="4"/>
        <v>45</v>
      </c>
      <c r="CG21" s="1">
        <f t="shared" si="5"/>
        <v>45</v>
      </c>
      <c r="CH21" s="1">
        <f t="shared" si="6"/>
        <v>45</v>
      </c>
      <c r="CI21" s="1">
        <f t="shared" si="7"/>
        <v>45</v>
      </c>
      <c r="CJ21" s="1">
        <f t="shared" si="8"/>
        <v>45</v>
      </c>
      <c r="CK21" s="1">
        <f t="shared" si="9"/>
        <v>45</v>
      </c>
      <c r="CL21" s="1">
        <f t="shared" si="10"/>
        <v>45</v>
      </c>
      <c r="CM21" s="1">
        <f t="shared" si="11"/>
        <v>45</v>
      </c>
      <c r="CN21" s="1">
        <f t="shared" si="12"/>
        <v>45</v>
      </c>
      <c r="CO21" s="1">
        <f t="shared" si="13"/>
        <v>45</v>
      </c>
      <c r="CP21" s="1">
        <f t="shared" si="14"/>
        <v>0</v>
      </c>
      <c r="CQ21" s="1">
        <f t="shared" si="15"/>
        <v>45</v>
      </c>
      <c r="CR21" s="1">
        <f t="shared" si="16"/>
        <v>45</v>
      </c>
      <c r="CS21" s="1">
        <f t="shared" si="17"/>
        <v>45</v>
      </c>
      <c r="CT21" s="1">
        <f t="shared" si="18"/>
        <v>45</v>
      </c>
      <c r="CU21" s="1">
        <f t="shared" si="19"/>
        <v>0</v>
      </c>
      <c r="CV21" s="1">
        <f t="shared" si="20"/>
        <v>0</v>
      </c>
      <c r="CW21" s="1">
        <f t="shared" si="21"/>
        <v>0</v>
      </c>
      <c r="CX21" s="1">
        <f t="shared" si="22"/>
        <v>45</v>
      </c>
      <c r="CY21" s="1">
        <f t="shared" si="23"/>
        <v>45</v>
      </c>
      <c r="CZ21" s="1">
        <f t="shared" si="24"/>
        <v>0</v>
      </c>
      <c r="DA21" s="1">
        <f t="shared" si="25"/>
        <v>45</v>
      </c>
      <c r="DB21" s="1">
        <f t="shared" si="26"/>
        <v>0</v>
      </c>
      <c r="DC21" s="1">
        <f t="shared" si="27"/>
        <v>0</v>
      </c>
      <c r="DD21" s="1">
        <f t="shared" si="28"/>
        <v>0</v>
      </c>
      <c r="DE21" s="1">
        <f t="shared" si="29"/>
        <v>0</v>
      </c>
      <c r="DF21" s="1">
        <f t="shared" si="30"/>
        <v>0</v>
      </c>
    </row>
    <row r="22" spans="1:110" ht="12.75">
      <c r="A22" s="14">
        <v>16</v>
      </c>
      <c r="B22" s="67">
        <v>46</v>
      </c>
      <c r="C22" s="68"/>
      <c r="D22" s="69">
        <v>46</v>
      </c>
      <c r="E22" s="69">
        <v>46</v>
      </c>
      <c r="F22" s="69">
        <v>46</v>
      </c>
      <c r="G22" s="70"/>
      <c r="H22" s="68"/>
      <c r="I22" s="69"/>
      <c r="J22" s="69">
        <v>46</v>
      </c>
      <c r="K22" s="69"/>
      <c r="L22" s="70">
        <v>46</v>
      </c>
      <c r="M22" s="68">
        <v>46</v>
      </c>
      <c r="N22" s="69"/>
      <c r="O22" s="69">
        <v>46</v>
      </c>
      <c r="P22" s="69"/>
      <c r="Q22" s="70">
        <v>46</v>
      </c>
      <c r="R22" s="68">
        <v>46</v>
      </c>
      <c r="S22" s="69">
        <v>46</v>
      </c>
      <c r="T22" s="69"/>
      <c r="U22" s="69">
        <v>46</v>
      </c>
      <c r="V22" s="70">
        <v>46</v>
      </c>
      <c r="W22" s="68"/>
      <c r="X22" s="69">
        <v>46</v>
      </c>
      <c r="Y22" s="69"/>
      <c r="Z22" s="69"/>
      <c r="AA22" s="70"/>
      <c r="AB22" s="68"/>
      <c r="AC22" s="69">
        <v>46</v>
      </c>
      <c r="AD22" s="69"/>
      <c r="AE22" s="69"/>
      <c r="AF22" s="70"/>
      <c r="AG22" s="68"/>
      <c r="AH22" s="69"/>
      <c r="AI22" s="69"/>
      <c r="AJ22" s="69"/>
      <c r="AK22" s="70"/>
      <c r="AL22" s="68"/>
      <c r="AM22" s="69"/>
      <c r="AN22" s="69"/>
      <c r="AO22" s="69"/>
      <c r="AP22" s="70"/>
      <c r="AQ22" s="68"/>
      <c r="AR22" s="69"/>
      <c r="AS22" s="69"/>
      <c r="AT22" s="69"/>
      <c r="AU22" s="70"/>
      <c r="AV22" s="68"/>
      <c r="AW22" s="69"/>
      <c r="AX22" s="69"/>
      <c r="AY22" s="69"/>
      <c r="AZ22" s="70"/>
      <c r="BA22" s="68"/>
      <c r="BB22" s="69"/>
      <c r="BC22" s="69"/>
      <c r="BD22" s="69"/>
      <c r="BE22" s="70"/>
      <c r="BF22" s="68"/>
      <c r="BG22" s="69"/>
      <c r="BH22" s="69"/>
      <c r="BI22" s="69"/>
      <c r="BJ22" s="70"/>
      <c r="BK22" s="68"/>
      <c r="BL22" s="69"/>
      <c r="BM22" s="69"/>
      <c r="BN22" s="69"/>
      <c r="BO22" s="70"/>
      <c r="BP22" s="68"/>
      <c r="BQ22" s="69"/>
      <c r="BR22" s="69"/>
      <c r="BS22" s="69"/>
      <c r="BT22" s="70"/>
      <c r="BU22" s="68"/>
      <c r="BV22" s="69"/>
      <c r="BW22" s="69"/>
      <c r="BX22" s="69"/>
      <c r="BY22" s="70"/>
      <c r="BZ22" s="37"/>
      <c r="CD22" s="1">
        <f t="shared" si="2"/>
        <v>0</v>
      </c>
      <c r="CE22" s="1">
        <f t="shared" si="3"/>
        <v>46</v>
      </c>
      <c r="CF22" s="1">
        <f t="shared" si="4"/>
        <v>46</v>
      </c>
      <c r="CG22" s="1">
        <f t="shared" si="5"/>
        <v>46</v>
      </c>
      <c r="CH22" s="1">
        <f t="shared" si="6"/>
        <v>0</v>
      </c>
      <c r="CI22" s="1">
        <f t="shared" si="7"/>
        <v>0</v>
      </c>
      <c r="CJ22" s="1">
        <f t="shared" si="8"/>
        <v>0</v>
      </c>
      <c r="CK22" s="1">
        <f t="shared" si="9"/>
        <v>46</v>
      </c>
      <c r="CL22" s="1">
        <f t="shared" si="10"/>
        <v>0</v>
      </c>
      <c r="CM22" s="1">
        <f t="shared" si="11"/>
        <v>46</v>
      </c>
      <c r="CN22" s="1">
        <f t="shared" si="12"/>
        <v>46</v>
      </c>
      <c r="CO22" s="1">
        <f t="shared" si="13"/>
        <v>0</v>
      </c>
      <c r="CP22" s="1">
        <f t="shared" si="14"/>
        <v>46</v>
      </c>
      <c r="CQ22" s="1">
        <f t="shared" si="15"/>
        <v>0</v>
      </c>
      <c r="CR22" s="1">
        <f t="shared" si="16"/>
        <v>46</v>
      </c>
      <c r="CS22" s="1">
        <f t="shared" si="17"/>
        <v>46</v>
      </c>
      <c r="CT22" s="1">
        <f t="shared" si="18"/>
        <v>46</v>
      </c>
      <c r="CU22" s="1">
        <f t="shared" si="19"/>
        <v>0</v>
      </c>
      <c r="CV22" s="1">
        <f t="shared" si="20"/>
        <v>46</v>
      </c>
      <c r="CW22" s="1">
        <f t="shared" si="21"/>
        <v>46</v>
      </c>
      <c r="CX22" s="1">
        <f t="shared" si="22"/>
        <v>0</v>
      </c>
      <c r="CY22" s="1">
        <f t="shared" si="23"/>
        <v>46</v>
      </c>
      <c r="CZ22" s="1">
        <f t="shared" si="24"/>
        <v>0</v>
      </c>
      <c r="DA22" s="1">
        <f t="shared" si="25"/>
        <v>0</v>
      </c>
      <c r="DB22" s="1">
        <f t="shared" si="26"/>
        <v>0</v>
      </c>
      <c r="DC22" s="1">
        <f t="shared" si="27"/>
        <v>0</v>
      </c>
      <c r="DD22" s="1">
        <f t="shared" si="28"/>
        <v>46</v>
      </c>
      <c r="DE22" s="1">
        <f t="shared" si="29"/>
        <v>0</v>
      </c>
      <c r="DF22" s="1">
        <f t="shared" si="30"/>
        <v>0</v>
      </c>
    </row>
    <row r="23" spans="1:110" ht="12.75">
      <c r="A23" s="11">
        <v>17</v>
      </c>
      <c r="B23" s="59">
        <v>40</v>
      </c>
      <c r="C23" s="60">
        <v>40</v>
      </c>
      <c r="D23" s="61">
        <v>40</v>
      </c>
      <c r="E23" s="61">
        <v>40</v>
      </c>
      <c r="F23" s="61">
        <v>40</v>
      </c>
      <c r="G23" s="62"/>
      <c r="H23" s="60">
        <v>40</v>
      </c>
      <c r="I23" s="61">
        <v>40</v>
      </c>
      <c r="J23" s="61">
        <v>40</v>
      </c>
      <c r="K23" s="61"/>
      <c r="L23" s="62"/>
      <c r="M23" s="60"/>
      <c r="N23" s="61">
        <v>40</v>
      </c>
      <c r="O23" s="61">
        <v>40</v>
      </c>
      <c r="P23" s="61">
        <v>40</v>
      </c>
      <c r="Q23" s="62">
        <v>40</v>
      </c>
      <c r="R23" s="60"/>
      <c r="S23" s="61">
        <v>40</v>
      </c>
      <c r="T23" s="61" t="s">
        <v>100</v>
      </c>
      <c r="U23" s="61"/>
      <c r="V23" s="62">
        <v>40</v>
      </c>
      <c r="W23" s="60"/>
      <c r="X23" s="61"/>
      <c r="Y23" s="61"/>
      <c r="Z23" s="61"/>
      <c r="AA23" s="62"/>
      <c r="AB23" s="60"/>
      <c r="AC23" s="61"/>
      <c r="AD23" s="61"/>
      <c r="AE23" s="61"/>
      <c r="AF23" s="62"/>
      <c r="AG23" s="60"/>
      <c r="AH23" s="61"/>
      <c r="AI23" s="61"/>
      <c r="AJ23" s="61"/>
      <c r="AK23" s="62"/>
      <c r="AL23" s="60"/>
      <c r="AM23" s="61"/>
      <c r="AN23" s="61"/>
      <c r="AO23" s="61"/>
      <c r="AP23" s="62"/>
      <c r="AQ23" s="60"/>
      <c r="AR23" s="61"/>
      <c r="AS23" s="61"/>
      <c r="AT23" s="61"/>
      <c r="AU23" s="62"/>
      <c r="AV23" s="60"/>
      <c r="AW23" s="61"/>
      <c r="AX23" s="61"/>
      <c r="AY23" s="61"/>
      <c r="AZ23" s="62"/>
      <c r="BA23" s="60"/>
      <c r="BB23" s="61"/>
      <c r="BC23" s="61"/>
      <c r="BD23" s="61"/>
      <c r="BE23" s="62"/>
      <c r="BF23" s="60"/>
      <c r="BG23" s="61"/>
      <c r="BH23" s="61"/>
      <c r="BI23" s="61"/>
      <c r="BJ23" s="62"/>
      <c r="BK23" s="60"/>
      <c r="BL23" s="61"/>
      <c r="BM23" s="61"/>
      <c r="BN23" s="61"/>
      <c r="BO23" s="62"/>
      <c r="BP23" s="60"/>
      <c r="BQ23" s="61"/>
      <c r="BR23" s="61"/>
      <c r="BS23" s="61"/>
      <c r="BT23" s="62"/>
      <c r="BU23" s="60"/>
      <c r="BV23" s="61"/>
      <c r="BW23" s="61"/>
      <c r="BX23" s="61"/>
      <c r="BY23" s="62"/>
      <c r="BZ23" s="37"/>
      <c r="CD23" s="1">
        <f t="shared" si="2"/>
        <v>40</v>
      </c>
      <c r="CE23" s="1">
        <f t="shared" si="3"/>
        <v>40</v>
      </c>
      <c r="CF23" s="1">
        <f t="shared" si="4"/>
        <v>40</v>
      </c>
      <c r="CG23" s="1">
        <f t="shared" si="5"/>
        <v>40</v>
      </c>
      <c r="CH23" s="1">
        <f t="shared" si="6"/>
        <v>0</v>
      </c>
      <c r="CI23" s="1">
        <f t="shared" si="7"/>
        <v>40</v>
      </c>
      <c r="CJ23" s="1">
        <f t="shared" si="8"/>
        <v>40</v>
      </c>
      <c r="CK23" s="1">
        <f t="shared" si="9"/>
        <v>40</v>
      </c>
      <c r="CL23" s="1">
        <f t="shared" si="10"/>
        <v>0</v>
      </c>
      <c r="CM23" s="1">
        <f t="shared" si="11"/>
        <v>0</v>
      </c>
      <c r="CN23" s="1">
        <f t="shared" si="12"/>
        <v>0</v>
      </c>
      <c r="CO23" s="1">
        <f t="shared" si="13"/>
        <v>40</v>
      </c>
      <c r="CP23" s="1">
        <f t="shared" si="14"/>
        <v>40</v>
      </c>
      <c r="CQ23" s="1">
        <f t="shared" si="15"/>
        <v>40</v>
      </c>
      <c r="CR23" s="1">
        <f t="shared" si="16"/>
        <v>40</v>
      </c>
      <c r="CS23" s="1">
        <f t="shared" si="17"/>
        <v>0</v>
      </c>
      <c r="CT23" s="1">
        <f t="shared" si="18"/>
        <v>40</v>
      </c>
      <c r="CU23" s="1">
        <f t="shared" si="19"/>
        <v>40</v>
      </c>
      <c r="CV23" s="1">
        <f t="shared" si="20"/>
        <v>0</v>
      </c>
      <c r="CW23" s="1">
        <f t="shared" si="21"/>
        <v>40</v>
      </c>
      <c r="CX23" s="1">
        <f t="shared" si="22"/>
        <v>0</v>
      </c>
      <c r="CY23" s="1">
        <f t="shared" si="23"/>
        <v>0</v>
      </c>
      <c r="CZ23" s="1">
        <f t="shared" si="24"/>
        <v>0</v>
      </c>
      <c r="DA23" s="1">
        <f t="shared" si="25"/>
        <v>0</v>
      </c>
      <c r="DB23" s="1">
        <f t="shared" si="26"/>
        <v>0</v>
      </c>
      <c r="DC23" s="1">
        <f t="shared" si="27"/>
        <v>0</v>
      </c>
      <c r="DD23" s="1">
        <f t="shared" si="28"/>
        <v>0</v>
      </c>
      <c r="DE23" s="1">
        <f t="shared" si="29"/>
        <v>0</v>
      </c>
      <c r="DF23" s="1">
        <f t="shared" si="30"/>
        <v>0</v>
      </c>
    </row>
    <row r="24" spans="1:110" ht="12.75">
      <c r="A24" s="11">
        <v>18</v>
      </c>
      <c r="B24" s="59">
        <v>28</v>
      </c>
      <c r="C24" s="60">
        <v>28</v>
      </c>
      <c r="D24" s="61">
        <v>28</v>
      </c>
      <c r="E24" s="61">
        <v>28</v>
      </c>
      <c r="F24" s="61">
        <v>28</v>
      </c>
      <c r="G24" s="62"/>
      <c r="H24" s="60">
        <v>28</v>
      </c>
      <c r="I24" s="61">
        <v>28</v>
      </c>
      <c r="J24" s="61"/>
      <c r="K24" s="61">
        <v>28</v>
      </c>
      <c r="L24" s="62">
        <v>28</v>
      </c>
      <c r="M24" s="60"/>
      <c r="N24" s="61"/>
      <c r="O24" s="61"/>
      <c r="P24" s="61"/>
      <c r="Q24" s="62"/>
      <c r="R24" s="60" t="s">
        <v>97</v>
      </c>
      <c r="S24" s="61"/>
      <c r="T24" s="61"/>
      <c r="U24" s="61"/>
      <c r="V24" s="62"/>
      <c r="W24" s="60">
        <v>28</v>
      </c>
      <c r="X24" s="61"/>
      <c r="Y24" s="61"/>
      <c r="Z24" s="61"/>
      <c r="AA24" s="62"/>
      <c r="AB24" s="60"/>
      <c r="AC24" s="61"/>
      <c r="AD24" s="61"/>
      <c r="AE24" s="61"/>
      <c r="AF24" s="62"/>
      <c r="AG24" s="60"/>
      <c r="AH24" s="61"/>
      <c r="AI24" s="61"/>
      <c r="AJ24" s="61"/>
      <c r="AK24" s="62"/>
      <c r="AL24" s="60"/>
      <c r="AM24" s="61"/>
      <c r="AN24" s="61"/>
      <c r="AO24" s="61"/>
      <c r="AP24" s="62"/>
      <c r="AQ24" s="60"/>
      <c r="AR24" s="61"/>
      <c r="AS24" s="61"/>
      <c r="AT24" s="61"/>
      <c r="AU24" s="62"/>
      <c r="AV24" s="60"/>
      <c r="AW24" s="61"/>
      <c r="AX24" s="61"/>
      <c r="AY24" s="61"/>
      <c r="AZ24" s="62"/>
      <c r="BA24" s="60"/>
      <c r="BB24" s="61"/>
      <c r="BC24" s="61"/>
      <c r="BD24" s="61"/>
      <c r="BE24" s="62"/>
      <c r="BF24" s="60"/>
      <c r="BG24" s="61"/>
      <c r="BH24" s="61"/>
      <c r="BI24" s="61"/>
      <c r="BJ24" s="62"/>
      <c r="BK24" s="60"/>
      <c r="BL24" s="61"/>
      <c r="BM24" s="61"/>
      <c r="BN24" s="61"/>
      <c r="BO24" s="62"/>
      <c r="BP24" s="60"/>
      <c r="BQ24" s="61"/>
      <c r="BR24" s="61"/>
      <c r="BS24" s="61"/>
      <c r="BT24" s="62"/>
      <c r="BU24" s="60"/>
      <c r="BV24" s="61"/>
      <c r="BW24" s="61"/>
      <c r="BX24" s="61"/>
      <c r="BY24" s="62"/>
      <c r="BZ24" s="37"/>
      <c r="CD24" s="1">
        <f t="shared" si="2"/>
        <v>28</v>
      </c>
      <c r="CE24" s="1">
        <f t="shared" si="3"/>
        <v>28</v>
      </c>
      <c r="CF24" s="1">
        <f t="shared" si="4"/>
        <v>28</v>
      </c>
      <c r="CG24" s="1">
        <f t="shared" si="5"/>
        <v>28</v>
      </c>
      <c r="CH24" s="1">
        <f t="shared" si="6"/>
        <v>0</v>
      </c>
      <c r="CI24" s="1">
        <f t="shared" si="7"/>
        <v>28</v>
      </c>
      <c r="CJ24" s="1">
        <f t="shared" si="8"/>
        <v>28</v>
      </c>
      <c r="CK24" s="1">
        <f t="shared" si="9"/>
        <v>0</v>
      </c>
      <c r="CL24" s="1">
        <f t="shared" si="10"/>
        <v>28</v>
      </c>
      <c r="CM24" s="1">
        <f t="shared" si="11"/>
        <v>28</v>
      </c>
      <c r="CN24" s="1">
        <f t="shared" si="12"/>
        <v>0</v>
      </c>
      <c r="CO24" s="1">
        <f t="shared" si="13"/>
        <v>0</v>
      </c>
      <c r="CP24" s="1">
        <f t="shared" si="14"/>
        <v>0</v>
      </c>
      <c r="CQ24" s="1">
        <f t="shared" si="15"/>
        <v>0</v>
      </c>
      <c r="CR24" s="1">
        <f t="shared" si="16"/>
        <v>0</v>
      </c>
      <c r="CS24" s="1">
        <f t="shared" si="17"/>
        <v>28</v>
      </c>
      <c r="CT24" s="1">
        <f t="shared" si="18"/>
        <v>0</v>
      </c>
      <c r="CU24" s="1">
        <f t="shared" si="19"/>
        <v>0</v>
      </c>
      <c r="CV24" s="1">
        <f t="shared" si="20"/>
        <v>0</v>
      </c>
      <c r="CW24" s="1">
        <f t="shared" si="21"/>
        <v>0</v>
      </c>
      <c r="CX24" s="1">
        <f t="shared" si="22"/>
        <v>28</v>
      </c>
      <c r="CY24" s="1">
        <f t="shared" si="23"/>
        <v>0</v>
      </c>
      <c r="CZ24" s="1">
        <f t="shared" si="24"/>
        <v>0</v>
      </c>
      <c r="DA24" s="1">
        <f t="shared" si="25"/>
        <v>0</v>
      </c>
      <c r="DB24" s="1">
        <f t="shared" si="26"/>
        <v>0</v>
      </c>
      <c r="DC24" s="1">
        <f t="shared" si="27"/>
        <v>0</v>
      </c>
      <c r="DD24" s="1">
        <f t="shared" si="28"/>
        <v>0</v>
      </c>
      <c r="DE24" s="1">
        <f t="shared" si="29"/>
        <v>0</v>
      </c>
      <c r="DF24" s="1">
        <f t="shared" si="30"/>
        <v>0</v>
      </c>
    </row>
    <row r="25" spans="1:110" ht="12.75" hidden="1">
      <c r="A25" s="11">
        <v>19</v>
      </c>
      <c r="B25" s="59"/>
      <c r="C25" s="60"/>
      <c r="D25" s="61"/>
      <c r="E25" s="61"/>
      <c r="F25" s="61"/>
      <c r="G25" s="62"/>
      <c r="H25" s="60"/>
      <c r="I25" s="61"/>
      <c r="J25" s="61"/>
      <c r="K25" s="61"/>
      <c r="L25" s="62"/>
      <c r="M25" s="60"/>
      <c r="N25" s="61"/>
      <c r="O25" s="61"/>
      <c r="P25" s="61"/>
      <c r="Q25" s="62"/>
      <c r="R25" s="60"/>
      <c r="S25" s="61"/>
      <c r="T25" s="61"/>
      <c r="U25" s="61"/>
      <c r="V25" s="62"/>
      <c r="W25" s="60"/>
      <c r="X25" s="61"/>
      <c r="Y25" s="61"/>
      <c r="Z25" s="61"/>
      <c r="AA25" s="62"/>
      <c r="AB25" s="60"/>
      <c r="AC25" s="61"/>
      <c r="AD25" s="61"/>
      <c r="AE25" s="61"/>
      <c r="AF25" s="62"/>
      <c r="AG25" s="60"/>
      <c r="AH25" s="61"/>
      <c r="AI25" s="61"/>
      <c r="AJ25" s="61"/>
      <c r="AK25" s="62"/>
      <c r="AL25" s="60"/>
      <c r="AM25" s="61"/>
      <c r="AN25" s="61"/>
      <c r="AO25" s="61"/>
      <c r="AP25" s="62"/>
      <c r="AQ25" s="60"/>
      <c r="AR25" s="61"/>
      <c r="AS25" s="61"/>
      <c r="AT25" s="61"/>
      <c r="AU25" s="62"/>
      <c r="AV25" s="60"/>
      <c r="AW25" s="61"/>
      <c r="AX25" s="61"/>
      <c r="AY25" s="61"/>
      <c r="AZ25" s="62"/>
      <c r="BA25" s="60"/>
      <c r="BB25" s="61"/>
      <c r="BC25" s="61"/>
      <c r="BD25" s="61"/>
      <c r="BE25" s="62"/>
      <c r="BF25" s="60"/>
      <c r="BG25" s="61"/>
      <c r="BH25" s="61"/>
      <c r="BI25" s="61"/>
      <c r="BJ25" s="62"/>
      <c r="BK25" s="60"/>
      <c r="BL25" s="61"/>
      <c r="BM25" s="61"/>
      <c r="BN25" s="61"/>
      <c r="BO25" s="62"/>
      <c r="BP25" s="60"/>
      <c r="BQ25" s="61"/>
      <c r="BR25" s="61"/>
      <c r="BS25" s="61"/>
      <c r="BT25" s="62"/>
      <c r="BU25" s="60"/>
      <c r="BV25" s="61"/>
      <c r="BW25" s="61"/>
      <c r="BX25" s="61"/>
      <c r="BY25" s="62"/>
      <c r="BZ25" s="37"/>
      <c r="CD25" s="1">
        <f t="shared" si="2"/>
        <v>0</v>
      </c>
      <c r="CE25" s="1">
        <f t="shared" si="3"/>
        <v>0</v>
      </c>
      <c r="CF25" s="1">
        <f t="shared" si="4"/>
        <v>0</v>
      </c>
      <c r="CG25" s="1">
        <f t="shared" si="5"/>
        <v>0</v>
      </c>
      <c r="CH25" s="1">
        <f t="shared" si="6"/>
        <v>0</v>
      </c>
      <c r="CI25" s="1">
        <f t="shared" si="7"/>
        <v>0</v>
      </c>
      <c r="CJ25" s="1">
        <f t="shared" si="8"/>
        <v>0</v>
      </c>
      <c r="CK25" s="1">
        <f t="shared" si="9"/>
        <v>0</v>
      </c>
      <c r="CL25" s="1">
        <f t="shared" si="10"/>
        <v>0</v>
      </c>
      <c r="CM25" s="1">
        <f t="shared" si="11"/>
        <v>0</v>
      </c>
      <c r="CN25" s="1">
        <f t="shared" si="12"/>
        <v>0</v>
      </c>
      <c r="CO25" s="1">
        <f t="shared" si="13"/>
        <v>0</v>
      </c>
      <c r="CP25" s="1">
        <f t="shared" si="14"/>
        <v>0</v>
      </c>
      <c r="CQ25" s="1">
        <f t="shared" si="15"/>
        <v>0</v>
      </c>
      <c r="CR25" s="1">
        <f t="shared" si="16"/>
        <v>0</v>
      </c>
      <c r="CS25" s="1">
        <f t="shared" si="17"/>
        <v>0</v>
      </c>
      <c r="CT25" s="1">
        <f t="shared" si="18"/>
        <v>0</v>
      </c>
      <c r="CU25" s="1">
        <f t="shared" si="19"/>
        <v>0</v>
      </c>
      <c r="CV25" s="1">
        <f t="shared" si="20"/>
        <v>0</v>
      </c>
      <c r="CW25" s="1">
        <f t="shared" si="21"/>
        <v>0</v>
      </c>
      <c r="CX25" s="1">
        <f t="shared" si="22"/>
        <v>0</v>
      </c>
      <c r="CY25" s="1">
        <f t="shared" si="23"/>
        <v>0</v>
      </c>
      <c r="CZ25" s="1">
        <f t="shared" si="24"/>
        <v>0</v>
      </c>
      <c r="DA25" s="1">
        <f t="shared" si="25"/>
        <v>0</v>
      </c>
      <c r="DB25" s="1">
        <f t="shared" si="26"/>
        <v>0</v>
      </c>
      <c r="DC25" s="1">
        <f t="shared" si="27"/>
        <v>0</v>
      </c>
      <c r="DD25" s="1">
        <f t="shared" si="28"/>
        <v>0</v>
      </c>
      <c r="DE25" s="1">
        <f t="shared" si="29"/>
        <v>0</v>
      </c>
      <c r="DF25" s="1">
        <f t="shared" si="30"/>
        <v>0</v>
      </c>
    </row>
    <row r="26" spans="1:110" ht="12.75" hidden="1">
      <c r="A26" s="13">
        <v>20</v>
      </c>
      <c r="B26" s="63"/>
      <c r="C26" s="64"/>
      <c r="D26" s="65"/>
      <c r="E26" s="65"/>
      <c r="F26" s="65"/>
      <c r="G26" s="66"/>
      <c r="H26" s="64"/>
      <c r="I26" s="65"/>
      <c r="J26" s="65"/>
      <c r="K26" s="65"/>
      <c r="L26" s="66"/>
      <c r="M26" s="64"/>
      <c r="N26" s="65"/>
      <c r="O26" s="65"/>
      <c r="P26" s="65"/>
      <c r="Q26" s="66"/>
      <c r="R26" s="64"/>
      <c r="S26" s="65"/>
      <c r="T26" s="65"/>
      <c r="U26" s="65"/>
      <c r="V26" s="66"/>
      <c r="W26" s="64"/>
      <c r="X26" s="65"/>
      <c r="Y26" s="65"/>
      <c r="Z26" s="65"/>
      <c r="AA26" s="66"/>
      <c r="AB26" s="64"/>
      <c r="AC26" s="65"/>
      <c r="AD26" s="65"/>
      <c r="AE26" s="65"/>
      <c r="AF26" s="66"/>
      <c r="AG26" s="64"/>
      <c r="AH26" s="65"/>
      <c r="AI26" s="65"/>
      <c r="AJ26" s="65"/>
      <c r="AK26" s="66"/>
      <c r="AL26" s="64"/>
      <c r="AM26" s="65"/>
      <c r="AN26" s="65"/>
      <c r="AO26" s="65"/>
      <c r="AP26" s="66"/>
      <c r="AQ26" s="64"/>
      <c r="AR26" s="65"/>
      <c r="AS26" s="65"/>
      <c r="AT26" s="65"/>
      <c r="AU26" s="66"/>
      <c r="AV26" s="64"/>
      <c r="AW26" s="65"/>
      <c r="AX26" s="65"/>
      <c r="AY26" s="65"/>
      <c r="AZ26" s="66"/>
      <c r="BA26" s="64"/>
      <c r="BB26" s="65"/>
      <c r="BC26" s="65"/>
      <c r="BD26" s="65"/>
      <c r="BE26" s="66"/>
      <c r="BF26" s="64"/>
      <c r="BG26" s="65"/>
      <c r="BH26" s="65"/>
      <c r="BI26" s="65"/>
      <c r="BJ26" s="66"/>
      <c r="BK26" s="64"/>
      <c r="BL26" s="65"/>
      <c r="BM26" s="65"/>
      <c r="BN26" s="65"/>
      <c r="BO26" s="66"/>
      <c r="BP26" s="64"/>
      <c r="BQ26" s="65"/>
      <c r="BR26" s="65"/>
      <c r="BS26" s="65"/>
      <c r="BT26" s="66"/>
      <c r="BU26" s="64"/>
      <c r="BV26" s="65"/>
      <c r="BW26" s="65"/>
      <c r="BX26" s="65"/>
      <c r="BY26" s="66"/>
      <c r="BZ26" s="37"/>
      <c r="CD26" s="1">
        <f t="shared" si="2"/>
        <v>0</v>
      </c>
      <c r="CE26" s="1">
        <f t="shared" si="3"/>
        <v>0</v>
      </c>
      <c r="CF26" s="1">
        <f t="shared" si="4"/>
        <v>0</v>
      </c>
      <c r="CG26" s="1">
        <f t="shared" si="5"/>
        <v>0</v>
      </c>
      <c r="CH26" s="1">
        <f t="shared" si="6"/>
        <v>0</v>
      </c>
      <c r="CI26" s="1">
        <f t="shared" si="7"/>
        <v>0</v>
      </c>
      <c r="CJ26" s="1">
        <f t="shared" si="8"/>
        <v>0</v>
      </c>
      <c r="CK26" s="1">
        <f t="shared" si="9"/>
        <v>0</v>
      </c>
      <c r="CL26" s="1">
        <f t="shared" si="10"/>
        <v>0</v>
      </c>
      <c r="CM26" s="1">
        <f t="shared" si="11"/>
        <v>0</v>
      </c>
      <c r="CN26" s="1">
        <f t="shared" si="12"/>
        <v>0</v>
      </c>
      <c r="CO26" s="1">
        <f t="shared" si="13"/>
        <v>0</v>
      </c>
      <c r="CP26" s="1">
        <f t="shared" si="14"/>
        <v>0</v>
      </c>
      <c r="CQ26" s="1">
        <f t="shared" si="15"/>
        <v>0</v>
      </c>
      <c r="CR26" s="1">
        <f t="shared" si="16"/>
        <v>0</v>
      </c>
      <c r="CS26" s="1">
        <f t="shared" si="17"/>
        <v>0</v>
      </c>
      <c r="CT26" s="1">
        <f t="shared" si="18"/>
        <v>0</v>
      </c>
      <c r="CU26" s="1">
        <f t="shared" si="19"/>
        <v>0</v>
      </c>
      <c r="CV26" s="1">
        <f t="shared" si="20"/>
        <v>0</v>
      </c>
      <c r="CW26" s="1">
        <f t="shared" si="21"/>
        <v>0</v>
      </c>
      <c r="CX26" s="1">
        <f t="shared" si="22"/>
        <v>0</v>
      </c>
      <c r="CY26" s="1">
        <f t="shared" si="23"/>
        <v>0</v>
      </c>
      <c r="CZ26" s="1">
        <f t="shared" si="24"/>
        <v>0</v>
      </c>
      <c r="DA26" s="1">
        <f t="shared" si="25"/>
        <v>0</v>
      </c>
      <c r="DB26" s="1">
        <f t="shared" si="26"/>
        <v>0</v>
      </c>
      <c r="DC26" s="1">
        <f t="shared" si="27"/>
        <v>0</v>
      </c>
      <c r="DD26" s="1">
        <f t="shared" si="28"/>
        <v>0</v>
      </c>
      <c r="DE26" s="1">
        <f t="shared" si="29"/>
        <v>0</v>
      </c>
      <c r="DF26" s="1">
        <f t="shared" si="30"/>
        <v>0</v>
      </c>
    </row>
    <row r="27" spans="1:110" ht="12.75" hidden="1">
      <c r="A27" s="14">
        <v>21</v>
      </c>
      <c r="B27" s="67"/>
      <c r="C27" s="68"/>
      <c r="D27" s="69"/>
      <c r="E27" s="69"/>
      <c r="F27" s="69"/>
      <c r="G27" s="70"/>
      <c r="H27" s="68"/>
      <c r="I27" s="69"/>
      <c r="J27" s="69"/>
      <c r="K27" s="69"/>
      <c r="L27" s="70"/>
      <c r="M27" s="68"/>
      <c r="N27" s="69"/>
      <c r="O27" s="69"/>
      <c r="P27" s="69"/>
      <c r="Q27" s="70"/>
      <c r="R27" s="68"/>
      <c r="S27" s="69"/>
      <c r="T27" s="69"/>
      <c r="U27" s="69"/>
      <c r="V27" s="70"/>
      <c r="W27" s="68"/>
      <c r="X27" s="69"/>
      <c r="Y27" s="69"/>
      <c r="Z27" s="69"/>
      <c r="AA27" s="70"/>
      <c r="AB27" s="68"/>
      <c r="AC27" s="69"/>
      <c r="AD27" s="69"/>
      <c r="AE27" s="69"/>
      <c r="AF27" s="70"/>
      <c r="AG27" s="68"/>
      <c r="AH27" s="69"/>
      <c r="AI27" s="69"/>
      <c r="AJ27" s="69"/>
      <c r="AK27" s="70"/>
      <c r="AL27" s="68"/>
      <c r="AM27" s="69"/>
      <c r="AN27" s="69"/>
      <c r="AO27" s="69"/>
      <c r="AP27" s="70"/>
      <c r="AQ27" s="68"/>
      <c r="AR27" s="69"/>
      <c r="AS27" s="69"/>
      <c r="AT27" s="69"/>
      <c r="AU27" s="70"/>
      <c r="AV27" s="68"/>
      <c r="AW27" s="69"/>
      <c r="AX27" s="69"/>
      <c r="AY27" s="69"/>
      <c r="AZ27" s="70"/>
      <c r="BA27" s="68"/>
      <c r="BB27" s="69"/>
      <c r="BC27" s="69"/>
      <c r="BD27" s="69"/>
      <c r="BE27" s="70"/>
      <c r="BF27" s="68"/>
      <c r="BG27" s="69"/>
      <c r="BH27" s="69"/>
      <c r="BI27" s="69"/>
      <c r="BJ27" s="70"/>
      <c r="BK27" s="68"/>
      <c r="BL27" s="69"/>
      <c r="BM27" s="69"/>
      <c r="BN27" s="69"/>
      <c r="BO27" s="70"/>
      <c r="BP27" s="68"/>
      <c r="BQ27" s="69"/>
      <c r="BR27" s="69"/>
      <c r="BS27" s="69"/>
      <c r="BT27" s="70"/>
      <c r="BU27" s="68"/>
      <c r="BV27" s="69"/>
      <c r="BW27" s="69"/>
      <c r="BX27" s="69"/>
      <c r="BY27" s="70"/>
      <c r="BZ27" s="37"/>
      <c r="CD27" s="1">
        <f t="shared" si="2"/>
        <v>0</v>
      </c>
      <c r="CE27" s="1">
        <f t="shared" si="3"/>
        <v>0</v>
      </c>
      <c r="CF27" s="1">
        <f t="shared" si="4"/>
        <v>0</v>
      </c>
      <c r="CG27" s="1">
        <f t="shared" si="5"/>
        <v>0</v>
      </c>
      <c r="CH27" s="1">
        <f t="shared" si="6"/>
        <v>0</v>
      </c>
      <c r="CI27" s="1">
        <f t="shared" si="7"/>
        <v>0</v>
      </c>
      <c r="CJ27" s="1">
        <f t="shared" si="8"/>
        <v>0</v>
      </c>
      <c r="CK27" s="1">
        <f t="shared" si="9"/>
        <v>0</v>
      </c>
      <c r="CL27" s="1">
        <f t="shared" si="10"/>
        <v>0</v>
      </c>
      <c r="CM27" s="1">
        <f t="shared" si="11"/>
        <v>0</v>
      </c>
      <c r="CN27" s="1">
        <f t="shared" si="12"/>
        <v>0</v>
      </c>
      <c r="CO27" s="1">
        <f t="shared" si="13"/>
        <v>0</v>
      </c>
      <c r="CP27" s="1">
        <f t="shared" si="14"/>
        <v>0</v>
      </c>
      <c r="CQ27" s="1">
        <f t="shared" si="15"/>
        <v>0</v>
      </c>
      <c r="CR27" s="1">
        <f t="shared" si="16"/>
        <v>0</v>
      </c>
      <c r="CS27" s="1">
        <f t="shared" si="17"/>
        <v>0</v>
      </c>
      <c r="CT27" s="1">
        <f t="shared" si="18"/>
        <v>0</v>
      </c>
      <c r="CU27" s="1">
        <f t="shared" si="19"/>
        <v>0</v>
      </c>
      <c r="CV27" s="1">
        <f t="shared" si="20"/>
        <v>0</v>
      </c>
      <c r="CW27" s="1">
        <f t="shared" si="21"/>
        <v>0</v>
      </c>
      <c r="CX27" s="1">
        <f t="shared" si="22"/>
        <v>0</v>
      </c>
      <c r="CY27" s="1">
        <f t="shared" si="23"/>
        <v>0</v>
      </c>
      <c r="CZ27" s="1">
        <f t="shared" si="24"/>
        <v>0</v>
      </c>
      <c r="DA27" s="1">
        <f t="shared" si="25"/>
        <v>0</v>
      </c>
      <c r="DB27" s="1">
        <f t="shared" si="26"/>
        <v>0</v>
      </c>
      <c r="DC27" s="1">
        <f t="shared" si="27"/>
        <v>0</v>
      </c>
      <c r="DD27" s="1">
        <f t="shared" si="28"/>
        <v>0</v>
      </c>
      <c r="DE27" s="1">
        <f t="shared" si="29"/>
        <v>0</v>
      </c>
      <c r="DF27" s="1">
        <f t="shared" si="30"/>
        <v>0</v>
      </c>
    </row>
    <row r="28" spans="1:110" ht="12.75" hidden="1">
      <c r="A28" s="11">
        <v>22</v>
      </c>
      <c r="B28" s="59"/>
      <c r="C28" s="60"/>
      <c r="D28" s="61"/>
      <c r="E28" s="61"/>
      <c r="F28" s="61"/>
      <c r="G28" s="62"/>
      <c r="H28" s="60"/>
      <c r="I28" s="61"/>
      <c r="J28" s="61"/>
      <c r="K28" s="61"/>
      <c r="L28" s="62"/>
      <c r="M28" s="60"/>
      <c r="N28" s="61"/>
      <c r="O28" s="61"/>
      <c r="P28" s="61"/>
      <c r="Q28" s="62"/>
      <c r="R28" s="60"/>
      <c r="S28" s="61"/>
      <c r="T28" s="61"/>
      <c r="U28" s="61"/>
      <c r="V28" s="62"/>
      <c r="W28" s="60"/>
      <c r="X28" s="61"/>
      <c r="Y28" s="61"/>
      <c r="Z28" s="61"/>
      <c r="AA28" s="62"/>
      <c r="AB28" s="60"/>
      <c r="AC28" s="61"/>
      <c r="AD28" s="61"/>
      <c r="AE28" s="61"/>
      <c r="AF28" s="62"/>
      <c r="AG28" s="60"/>
      <c r="AH28" s="61"/>
      <c r="AI28" s="61"/>
      <c r="AJ28" s="61"/>
      <c r="AK28" s="62"/>
      <c r="AL28" s="60"/>
      <c r="AM28" s="61"/>
      <c r="AN28" s="61"/>
      <c r="AO28" s="61"/>
      <c r="AP28" s="62"/>
      <c r="AQ28" s="60"/>
      <c r="AR28" s="61"/>
      <c r="AS28" s="61"/>
      <c r="AT28" s="61"/>
      <c r="AU28" s="62"/>
      <c r="AV28" s="60"/>
      <c r="AW28" s="61"/>
      <c r="AX28" s="61"/>
      <c r="AY28" s="61"/>
      <c r="AZ28" s="62"/>
      <c r="BA28" s="60"/>
      <c r="BB28" s="61"/>
      <c r="BC28" s="61"/>
      <c r="BD28" s="61"/>
      <c r="BE28" s="62"/>
      <c r="BF28" s="60"/>
      <c r="BG28" s="61"/>
      <c r="BH28" s="61"/>
      <c r="BI28" s="61"/>
      <c r="BJ28" s="62"/>
      <c r="BK28" s="60"/>
      <c r="BL28" s="61"/>
      <c r="BM28" s="61"/>
      <c r="BN28" s="61"/>
      <c r="BO28" s="62"/>
      <c r="BP28" s="60"/>
      <c r="BQ28" s="61"/>
      <c r="BR28" s="61"/>
      <c r="BS28" s="61"/>
      <c r="BT28" s="62"/>
      <c r="BU28" s="60"/>
      <c r="BV28" s="61"/>
      <c r="BW28" s="61"/>
      <c r="BX28" s="61"/>
      <c r="BY28" s="62"/>
      <c r="BZ28" s="37"/>
      <c r="CD28" s="1">
        <f t="shared" si="2"/>
        <v>0</v>
      </c>
      <c r="CE28" s="1">
        <f t="shared" si="3"/>
        <v>0</v>
      </c>
      <c r="CF28" s="1">
        <f t="shared" si="4"/>
        <v>0</v>
      </c>
      <c r="CG28" s="1">
        <f t="shared" si="5"/>
        <v>0</v>
      </c>
      <c r="CH28" s="1">
        <f t="shared" si="6"/>
        <v>0</v>
      </c>
      <c r="CI28" s="1">
        <f t="shared" si="7"/>
        <v>0</v>
      </c>
      <c r="CJ28" s="1">
        <f t="shared" si="8"/>
        <v>0</v>
      </c>
      <c r="CK28" s="1">
        <f t="shared" si="9"/>
        <v>0</v>
      </c>
      <c r="CL28" s="1">
        <f t="shared" si="10"/>
        <v>0</v>
      </c>
      <c r="CM28" s="1">
        <f t="shared" si="11"/>
        <v>0</v>
      </c>
      <c r="CN28" s="1">
        <f t="shared" si="12"/>
        <v>0</v>
      </c>
      <c r="CO28" s="1">
        <f t="shared" si="13"/>
        <v>0</v>
      </c>
      <c r="CP28" s="1">
        <f t="shared" si="14"/>
        <v>0</v>
      </c>
      <c r="CQ28" s="1">
        <f t="shared" si="15"/>
        <v>0</v>
      </c>
      <c r="CR28" s="1">
        <f t="shared" si="16"/>
        <v>0</v>
      </c>
      <c r="CS28" s="1">
        <f t="shared" si="17"/>
        <v>0</v>
      </c>
      <c r="CT28" s="1">
        <f t="shared" si="18"/>
        <v>0</v>
      </c>
      <c r="CU28" s="1">
        <f t="shared" si="19"/>
        <v>0</v>
      </c>
      <c r="CV28" s="1">
        <f t="shared" si="20"/>
        <v>0</v>
      </c>
      <c r="CW28" s="1">
        <f t="shared" si="21"/>
        <v>0</v>
      </c>
      <c r="CX28" s="1">
        <f t="shared" si="22"/>
        <v>0</v>
      </c>
      <c r="CY28" s="1">
        <f t="shared" si="23"/>
        <v>0</v>
      </c>
      <c r="CZ28" s="1">
        <f t="shared" si="24"/>
        <v>0</v>
      </c>
      <c r="DA28" s="1">
        <f t="shared" si="25"/>
        <v>0</v>
      </c>
      <c r="DB28" s="1">
        <f t="shared" si="26"/>
        <v>0</v>
      </c>
      <c r="DC28" s="1">
        <f t="shared" si="27"/>
        <v>0</v>
      </c>
      <c r="DD28" s="1">
        <f t="shared" si="28"/>
        <v>0</v>
      </c>
      <c r="DE28" s="1">
        <f t="shared" si="29"/>
        <v>0</v>
      </c>
      <c r="DF28" s="1">
        <f t="shared" si="30"/>
        <v>0</v>
      </c>
    </row>
    <row r="29" spans="1:110" ht="12.75" hidden="1">
      <c r="A29" s="11">
        <v>23</v>
      </c>
      <c r="B29" s="59"/>
      <c r="C29" s="60"/>
      <c r="D29" s="61"/>
      <c r="E29" s="61"/>
      <c r="F29" s="61"/>
      <c r="G29" s="62"/>
      <c r="H29" s="60"/>
      <c r="I29" s="61"/>
      <c r="J29" s="61"/>
      <c r="K29" s="61"/>
      <c r="L29" s="62"/>
      <c r="M29" s="60"/>
      <c r="N29" s="61"/>
      <c r="O29" s="61"/>
      <c r="P29" s="61"/>
      <c r="Q29" s="62"/>
      <c r="R29" s="60"/>
      <c r="S29" s="61"/>
      <c r="T29" s="61"/>
      <c r="U29" s="61"/>
      <c r="V29" s="62"/>
      <c r="W29" s="60"/>
      <c r="X29" s="61"/>
      <c r="Y29" s="61"/>
      <c r="Z29" s="61"/>
      <c r="AA29" s="62"/>
      <c r="AB29" s="60"/>
      <c r="AC29" s="61"/>
      <c r="AD29" s="61"/>
      <c r="AE29" s="61"/>
      <c r="AF29" s="62"/>
      <c r="AG29" s="60"/>
      <c r="AH29" s="61"/>
      <c r="AI29" s="61"/>
      <c r="AJ29" s="61"/>
      <c r="AK29" s="62"/>
      <c r="AL29" s="60"/>
      <c r="AM29" s="61"/>
      <c r="AN29" s="61"/>
      <c r="AO29" s="61"/>
      <c r="AP29" s="62"/>
      <c r="AQ29" s="60"/>
      <c r="AR29" s="61"/>
      <c r="AS29" s="61"/>
      <c r="AT29" s="61"/>
      <c r="AU29" s="62"/>
      <c r="AV29" s="60"/>
      <c r="AW29" s="61"/>
      <c r="AX29" s="61"/>
      <c r="AY29" s="61"/>
      <c r="AZ29" s="62"/>
      <c r="BA29" s="60"/>
      <c r="BB29" s="61"/>
      <c r="BC29" s="61"/>
      <c r="BD29" s="61"/>
      <c r="BE29" s="62"/>
      <c r="BF29" s="60"/>
      <c r="BG29" s="61"/>
      <c r="BH29" s="61"/>
      <c r="BI29" s="61"/>
      <c r="BJ29" s="62"/>
      <c r="BK29" s="60"/>
      <c r="BL29" s="61"/>
      <c r="BM29" s="61"/>
      <c r="BN29" s="61"/>
      <c r="BO29" s="62"/>
      <c r="BP29" s="60"/>
      <c r="BQ29" s="61"/>
      <c r="BR29" s="61"/>
      <c r="BS29" s="61"/>
      <c r="BT29" s="62"/>
      <c r="BU29" s="60"/>
      <c r="BV29" s="61"/>
      <c r="BW29" s="61"/>
      <c r="BX29" s="61"/>
      <c r="BY29" s="62"/>
      <c r="BZ29" s="37"/>
      <c r="CD29" s="1">
        <f t="shared" si="2"/>
        <v>0</v>
      </c>
      <c r="CE29" s="1">
        <f t="shared" si="3"/>
        <v>0</v>
      </c>
      <c r="CF29" s="1">
        <f t="shared" si="4"/>
        <v>0</v>
      </c>
      <c r="CG29" s="1">
        <f t="shared" si="5"/>
        <v>0</v>
      </c>
      <c r="CH29" s="1">
        <f t="shared" si="6"/>
        <v>0</v>
      </c>
      <c r="CI29" s="1">
        <f t="shared" si="7"/>
        <v>0</v>
      </c>
      <c r="CJ29" s="1">
        <f t="shared" si="8"/>
        <v>0</v>
      </c>
      <c r="CK29" s="1">
        <f t="shared" si="9"/>
        <v>0</v>
      </c>
      <c r="CL29" s="1">
        <f t="shared" si="10"/>
        <v>0</v>
      </c>
      <c r="CM29" s="1">
        <f t="shared" si="11"/>
        <v>0</v>
      </c>
      <c r="CN29" s="1">
        <f t="shared" si="12"/>
        <v>0</v>
      </c>
      <c r="CO29" s="1">
        <f t="shared" si="13"/>
        <v>0</v>
      </c>
      <c r="CP29" s="1">
        <f t="shared" si="14"/>
        <v>0</v>
      </c>
      <c r="CQ29" s="1">
        <f t="shared" si="15"/>
        <v>0</v>
      </c>
      <c r="CR29" s="1">
        <f t="shared" si="16"/>
        <v>0</v>
      </c>
      <c r="CS29" s="1">
        <f t="shared" si="17"/>
        <v>0</v>
      </c>
      <c r="CT29" s="1">
        <f t="shared" si="18"/>
        <v>0</v>
      </c>
      <c r="CU29" s="1">
        <f t="shared" si="19"/>
        <v>0</v>
      </c>
      <c r="CV29" s="1">
        <f t="shared" si="20"/>
        <v>0</v>
      </c>
      <c r="CW29" s="1">
        <f t="shared" si="21"/>
        <v>0</v>
      </c>
      <c r="CX29" s="1">
        <f t="shared" si="22"/>
        <v>0</v>
      </c>
      <c r="CY29" s="1">
        <f t="shared" si="23"/>
        <v>0</v>
      </c>
      <c r="CZ29" s="1">
        <f t="shared" si="24"/>
        <v>0</v>
      </c>
      <c r="DA29" s="1">
        <f t="shared" si="25"/>
        <v>0</v>
      </c>
      <c r="DB29" s="1">
        <f t="shared" si="26"/>
        <v>0</v>
      </c>
      <c r="DC29" s="1">
        <f t="shared" si="27"/>
        <v>0</v>
      </c>
      <c r="DD29" s="1">
        <f t="shared" si="28"/>
        <v>0</v>
      </c>
      <c r="DE29" s="1">
        <f t="shared" si="29"/>
        <v>0</v>
      </c>
      <c r="DF29" s="1">
        <f t="shared" si="30"/>
        <v>0</v>
      </c>
    </row>
    <row r="30" spans="1:110" ht="12.75" hidden="1">
      <c r="A30" s="11">
        <v>24</v>
      </c>
      <c r="B30" s="59"/>
      <c r="C30" s="60"/>
      <c r="D30" s="61"/>
      <c r="E30" s="61"/>
      <c r="F30" s="61"/>
      <c r="G30" s="62"/>
      <c r="H30" s="60"/>
      <c r="I30" s="61"/>
      <c r="J30" s="61"/>
      <c r="K30" s="61"/>
      <c r="L30" s="62"/>
      <c r="M30" s="60"/>
      <c r="N30" s="61"/>
      <c r="O30" s="61"/>
      <c r="P30" s="61"/>
      <c r="Q30" s="62"/>
      <c r="R30" s="60"/>
      <c r="S30" s="61"/>
      <c r="T30" s="61"/>
      <c r="U30" s="61"/>
      <c r="V30" s="62"/>
      <c r="W30" s="60"/>
      <c r="X30" s="61"/>
      <c r="Y30" s="61"/>
      <c r="Z30" s="61"/>
      <c r="AA30" s="62"/>
      <c r="AB30" s="60"/>
      <c r="AC30" s="61"/>
      <c r="AD30" s="61"/>
      <c r="AE30" s="61"/>
      <c r="AF30" s="62"/>
      <c r="AG30" s="60"/>
      <c r="AH30" s="61"/>
      <c r="AI30" s="61"/>
      <c r="AJ30" s="61"/>
      <c r="AK30" s="62"/>
      <c r="AL30" s="60"/>
      <c r="AM30" s="61"/>
      <c r="AN30" s="61"/>
      <c r="AO30" s="61"/>
      <c r="AP30" s="62"/>
      <c r="AQ30" s="60"/>
      <c r="AR30" s="61"/>
      <c r="AS30" s="61"/>
      <c r="AT30" s="61"/>
      <c r="AU30" s="62"/>
      <c r="AV30" s="60"/>
      <c r="AW30" s="61"/>
      <c r="AX30" s="61"/>
      <c r="AY30" s="61"/>
      <c r="AZ30" s="62"/>
      <c r="BA30" s="60"/>
      <c r="BB30" s="61"/>
      <c r="BC30" s="61"/>
      <c r="BD30" s="61"/>
      <c r="BE30" s="62"/>
      <c r="BF30" s="60"/>
      <c r="BG30" s="61"/>
      <c r="BH30" s="61"/>
      <c r="BI30" s="61"/>
      <c r="BJ30" s="62"/>
      <c r="BK30" s="60"/>
      <c r="BL30" s="61"/>
      <c r="BM30" s="61"/>
      <c r="BN30" s="61"/>
      <c r="BO30" s="62"/>
      <c r="BP30" s="60"/>
      <c r="BQ30" s="61"/>
      <c r="BR30" s="61"/>
      <c r="BS30" s="61"/>
      <c r="BT30" s="62"/>
      <c r="BU30" s="60"/>
      <c r="BV30" s="61"/>
      <c r="BW30" s="61"/>
      <c r="BX30" s="61"/>
      <c r="BY30" s="62"/>
      <c r="BZ30" s="37"/>
      <c r="CD30" s="1">
        <f t="shared" si="2"/>
        <v>0</v>
      </c>
      <c r="CE30" s="1">
        <f t="shared" si="3"/>
        <v>0</v>
      </c>
      <c r="CF30" s="1">
        <f t="shared" si="4"/>
        <v>0</v>
      </c>
      <c r="CG30" s="1">
        <f t="shared" si="5"/>
        <v>0</v>
      </c>
      <c r="CH30" s="1">
        <f t="shared" si="6"/>
        <v>0</v>
      </c>
      <c r="CI30" s="1">
        <f t="shared" si="7"/>
        <v>0</v>
      </c>
      <c r="CJ30" s="1">
        <f t="shared" si="8"/>
        <v>0</v>
      </c>
      <c r="CK30" s="1">
        <f t="shared" si="9"/>
        <v>0</v>
      </c>
      <c r="CL30" s="1">
        <f t="shared" si="10"/>
        <v>0</v>
      </c>
      <c r="CM30" s="1">
        <f t="shared" si="11"/>
        <v>0</v>
      </c>
      <c r="CN30" s="1">
        <f t="shared" si="12"/>
        <v>0</v>
      </c>
      <c r="CO30" s="1">
        <f t="shared" si="13"/>
        <v>0</v>
      </c>
      <c r="CP30" s="1">
        <f t="shared" si="14"/>
        <v>0</v>
      </c>
      <c r="CQ30" s="1">
        <f t="shared" si="15"/>
        <v>0</v>
      </c>
      <c r="CR30" s="1">
        <f t="shared" si="16"/>
        <v>0</v>
      </c>
      <c r="CS30" s="1">
        <f t="shared" si="17"/>
        <v>0</v>
      </c>
      <c r="CT30" s="1">
        <f t="shared" si="18"/>
        <v>0</v>
      </c>
      <c r="CU30" s="1">
        <f t="shared" si="19"/>
        <v>0</v>
      </c>
      <c r="CV30" s="1">
        <f t="shared" si="20"/>
        <v>0</v>
      </c>
      <c r="CW30" s="1">
        <f t="shared" si="21"/>
        <v>0</v>
      </c>
      <c r="CX30" s="1">
        <f t="shared" si="22"/>
        <v>0</v>
      </c>
      <c r="CY30" s="1">
        <f t="shared" si="23"/>
        <v>0</v>
      </c>
      <c r="CZ30" s="1">
        <f t="shared" si="24"/>
        <v>0</v>
      </c>
      <c r="DA30" s="1">
        <f t="shared" si="25"/>
        <v>0</v>
      </c>
      <c r="DB30" s="1">
        <f t="shared" si="26"/>
        <v>0</v>
      </c>
      <c r="DC30" s="1">
        <f t="shared" si="27"/>
        <v>0</v>
      </c>
      <c r="DD30" s="1">
        <f t="shared" si="28"/>
        <v>0</v>
      </c>
      <c r="DE30" s="1">
        <f t="shared" si="29"/>
        <v>0</v>
      </c>
      <c r="DF30" s="1">
        <f t="shared" si="30"/>
        <v>0</v>
      </c>
    </row>
    <row r="31" spans="1:110" ht="12.75" hidden="1">
      <c r="A31" s="13">
        <v>25</v>
      </c>
      <c r="B31" s="63"/>
      <c r="C31" s="64"/>
      <c r="D31" s="65"/>
      <c r="E31" s="65"/>
      <c r="F31" s="65"/>
      <c r="G31" s="66"/>
      <c r="H31" s="64"/>
      <c r="I31" s="65"/>
      <c r="J31" s="65"/>
      <c r="K31" s="65"/>
      <c r="L31" s="66"/>
      <c r="M31" s="64"/>
      <c r="N31" s="65"/>
      <c r="O31" s="65"/>
      <c r="P31" s="65"/>
      <c r="Q31" s="66"/>
      <c r="R31" s="64"/>
      <c r="S31" s="65"/>
      <c r="T31" s="65"/>
      <c r="U31" s="65"/>
      <c r="V31" s="66"/>
      <c r="W31" s="64"/>
      <c r="X31" s="65"/>
      <c r="Y31" s="65"/>
      <c r="Z31" s="65"/>
      <c r="AA31" s="66"/>
      <c r="AB31" s="64"/>
      <c r="AC31" s="65"/>
      <c r="AD31" s="65"/>
      <c r="AE31" s="65"/>
      <c r="AF31" s="66"/>
      <c r="AG31" s="64"/>
      <c r="AH31" s="65"/>
      <c r="AI31" s="65"/>
      <c r="AJ31" s="65"/>
      <c r="AK31" s="66"/>
      <c r="AL31" s="64"/>
      <c r="AM31" s="65"/>
      <c r="AN31" s="65"/>
      <c r="AO31" s="65"/>
      <c r="AP31" s="66"/>
      <c r="AQ31" s="64"/>
      <c r="AR31" s="65"/>
      <c r="AS31" s="65"/>
      <c r="AT31" s="65"/>
      <c r="AU31" s="66"/>
      <c r="AV31" s="64"/>
      <c r="AW31" s="65"/>
      <c r="AX31" s="65"/>
      <c r="AY31" s="65"/>
      <c r="AZ31" s="66"/>
      <c r="BA31" s="64"/>
      <c r="BB31" s="65"/>
      <c r="BC31" s="65"/>
      <c r="BD31" s="65"/>
      <c r="BE31" s="66"/>
      <c r="BF31" s="64"/>
      <c r="BG31" s="65"/>
      <c r="BH31" s="65"/>
      <c r="BI31" s="65"/>
      <c r="BJ31" s="66"/>
      <c r="BK31" s="64"/>
      <c r="BL31" s="65"/>
      <c r="BM31" s="65"/>
      <c r="BN31" s="65"/>
      <c r="BO31" s="66"/>
      <c r="BP31" s="64"/>
      <c r="BQ31" s="65"/>
      <c r="BR31" s="65"/>
      <c r="BS31" s="65"/>
      <c r="BT31" s="66"/>
      <c r="BU31" s="64"/>
      <c r="BV31" s="65"/>
      <c r="BW31" s="65"/>
      <c r="BX31" s="65"/>
      <c r="BY31" s="66"/>
      <c r="BZ31" s="37"/>
      <c r="CD31" s="1">
        <f t="shared" si="2"/>
        <v>0</v>
      </c>
      <c r="CE31" s="1">
        <f t="shared" si="3"/>
        <v>0</v>
      </c>
      <c r="CF31" s="1">
        <f t="shared" si="4"/>
        <v>0</v>
      </c>
      <c r="CG31" s="1">
        <f t="shared" si="5"/>
        <v>0</v>
      </c>
      <c r="CH31" s="1">
        <f t="shared" si="6"/>
        <v>0</v>
      </c>
      <c r="CI31" s="1">
        <f t="shared" si="7"/>
        <v>0</v>
      </c>
      <c r="CJ31" s="1">
        <f t="shared" si="8"/>
        <v>0</v>
      </c>
      <c r="CK31" s="1">
        <f t="shared" si="9"/>
        <v>0</v>
      </c>
      <c r="CL31" s="1">
        <f t="shared" si="10"/>
        <v>0</v>
      </c>
      <c r="CM31" s="1">
        <f t="shared" si="11"/>
        <v>0</v>
      </c>
      <c r="CN31" s="1">
        <f t="shared" si="12"/>
        <v>0</v>
      </c>
      <c r="CO31" s="1">
        <f t="shared" si="13"/>
        <v>0</v>
      </c>
      <c r="CP31" s="1">
        <f t="shared" si="14"/>
        <v>0</v>
      </c>
      <c r="CQ31" s="1">
        <f t="shared" si="15"/>
        <v>0</v>
      </c>
      <c r="CR31" s="1">
        <f t="shared" si="16"/>
        <v>0</v>
      </c>
      <c r="CS31" s="1">
        <f t="shared" si="17"/>
        <v>0</v>
      </c>
      <c r="CT31" s="1">
        <f t="shared" si="18"/>
        <v>0</v>
      </c>
      <c r="CU31" s="1">
        <f t="shared" si="19"/>
        <v>0</v>
      </c>
      <c r="CV31" s="1">
        <f t="shared" si="20"/>
        <v>0</v>
      </c>
      <c r="CW31" s="1">
        <f t="shared" si="21"/>
        <v>0</v>
      </c>
      <c r="CX31" s="1">
        <f t="shared" si="22"/>
        <v>0</v>
      </c>
      <c r="CY31" s="1">
        <f t="shared" si="23"/>
        <v>0</v>
      </c>
      <c r="CZ31" s="1">
        <f t="shared" si="24"/>
        <v>0</v>
      </c>
      <c r="DA31" s="1">
        <f t="shared" si="25"/>
        <v>0</v>
      </c>
      <c r="DB31" s="1">
        <f t="shared" si="26"/>
        <v>0</v>
      </c>
      <c r="DC31" s="1">
        <f t="shared" si="27"/>
        <v>0</v>
      </c>
      <c r="DD31" s="1">
        <f t="shared" si="28"/>
        <v>0</v>
      </c>
      <c r="DE31" s="1">
        <f t="shared" si="29"/>
        <v>0</v>
      </c>
      <c r="DF31" s="1">
        <f t="shared" si="30"/>
        <v>0</v>
      </c>
    </row>
    <row r="32" spans="1:110" ht="12.75" hidden="1">
      <c r="A32" s="14">
        <v>26</v>
      </c>
      <c r="B32" s="67"/>
      <c r="C32" s="68"/>
      <c r="D32" s="69"/>
      <c r="E32" s="69"/>
      <c r="F32" s="69"/>
      <c r="G32" s="70"/>
      <c r="H32" s="68"/>
      <c r="I32" s="69"/>
      <c r="J32" s="69"/>
      <c r="K32" s="69"/>
      <c r="L32" s="70"/>
      <c r="M32" s="68"/>
      <c r="N32" s="69"/>
      <c r="O32" s="69"/>
      <c r="P32" s="69"/>
      <c r="Q32" s="70"/>
      <c r="R32" s="68"/>
      <c r="S32" s="69"/>
      <c r="T32" s="69"/>
      <c r="U32" s="69"/>
      <c r="V32" s="70"/>
      <c r="W32" s="68"/>
      <c r="X32" s="69"/>
      <c r="Y32" s="69"/>
      <c r="Z32" s="69"/>
      <c r="AA32" s="70"/>
      <c r="AB32" s="68"/>
      <c r="AC32" s="69"/>
      <c r="AD32" s="69"/>
      <c r="AE32" s="69"/>
      <c r="AF32" s="70"/>
      <c r="AG32" s="68"/>
      <c r="AH32" s="69"/>
      <c r="AI32" s="69"/>
      <c r="AJ32" s="69"/>
      <c r="AK32" s="70"/>
      <c r="AL32" s="68"/>
      <c r="AM32" s="69"/>
      <c r="AN32" s="69"/>
      <c r="AO32" s="69"/>
      <c r="AP32" s="70"/>
      <c r="AQ32" s="68"/>
      <c r="AR32" s="69"/>
      <c r="AS32" s="69"/>
      <c r="AT32" s="69"/>
      <c r="AU32" s="70"/>
      <c r="AV32" s="68"/>
      <c r="AW32" s="69"/>
      <c r="AX32" s="69"/>
      <c r="AY32" s="69"/>
      <c r="AZ32" s="70"/>
      <c r="BA32" s="68"/>
      <c r="BB32" s="69"/>
      <c r="BC32" s="69"/>
      <c r="BD32" s="69"/>
      <c r="BE32" s="70"/>
      <c r="BF32" s="68"/>
      <c r="BG32" s="69"/>
      <c r="BH32" s="69"/>
      <c r="BI32" s="69"/>
      <c r="BJ32" s="70"/>
      <c r="BK32" s="68"/>
      <c r="BL32" s="69"/>
      <c r="BM32" s="69"/>
      <c r="BN32" s="69"/>
      <c r="BO32" s="70"/>
      <c r="BP32" s="68"/>
      <c r="BQ32" s="69"/>
      <c r="BR32" s="69"/>
      <c r="BS32" s="69"/>
      <c r="BT32" s="70"/>
      <c r="BU32" s="68"/>
      <c r="BV32" s="69"/>
      <c r="BW32" s="69"/>
      <c r="BX32" s="69"/>
      <c r="BY32" s="70"/>
      <c r="BZ32" s="37"/>
      <c r="CD32" s="1">
        <f t="shared" si="2"/>
        <v>0</v>
      </c>
      <c r="CE32" s="1">
        <f t="shared" si="3"/>
        <v>0</v>
      </c>
      <c r="CF32" s="1">
        <f t="shared" si="4"/>
        <v>0</v>
      </c>
      <c r="CG32" s="1">
        <f t="shared" si="5"/>
        <v>0</v>
      </c>
      <c r="CH32" s="1">
        <f t="shared" si="6"/>
        <v>0</v>
      </c>
      <c r="CI32" s="1">
        <f t="shared" si="7"/>
        <v>0</v>
      </c>
      <c r="CJ32" s="1">
        <f t="shared" si="8"/>
        <v>0</v>
      </c>
      <c r="CK32" s="1">
        <f t="shared" si="9"/>
        <v>0</v>
      </c>
      <c r="CL32" s="1">
        <f t="shared" si="10"/>
        <v>0</v>
      </c>
      <c r="CM32" s="1">
        <f t="shared" si="11"/>
        <v>0</v>
      </c>
      <c r="CN32" s="1">
        <f t="shared" si="12"/>
        <v>0</v>
      </c>
      <c r="CO32" s="1">
        <f t="shared" si="13"/>
        <v>0</v>
      </c>
      <c r="CP32" s="1">
        <f t="shared" si="14"/>
        <v>0</v>
      </c>
      <c r="CQ32" s="1">
        <f t="shared" si="15"/>
        <v>0</v>
      </c>
      <c r="CR32" s="1">
        <f t="shared" si="16"/>
        <v>0</v>
      </c>
      <c r="CS32" s="1">
        <f t="shared" si="17"/>
        <v>0</v>
      </c>
      <c r="CT32" s="1">
        <f t="shared" si="18"/>
        <v>0</v>
      </c>
      <c r="CU32" s="1">
        <f t="shared" si="19"/>
        <v>0</v>
      </c>
      <c r="CV32" s="1">
        <f t="shared" si="20"/>
        <v>0</v>
      </c>
      <c r="CW32" s="1">
        <f t="shared" si="21"/>
        <v>0</v>
      </c>
      <c r="CX32" s="1">
        <f t="shared" si="22"/>
        <v>0</v>
      </c>
      <c r="CY32" s="1">
        <f t="shared" si="23"/>
        <v>0</v>
      </c>
      <c r="CZ32" s="1">
        <f t="shared" si="24"/>
        <v>0</v>
      </c>
      <c r="DA32" s="1">
        <f t="shared" si="25"/>
        <v>0</v>
      </c>
      <c r="DB32" s="1">
        <f t="shared" si="26"/>
        <v>0</v>
      </c>
      <c r="DC32" s="1">
        <f t="shared" si="27"/>
        <v>0</v>
      </c>
      <c r="DD32" s="1">
        <f t="shared" si="28"/>
        <v>0</v>
      </c>
      <c r="DE32" s="1">
        <f t="shared" si="29"/>
        <v>0</v>
      </c>
      <c r="DF32" s="1">
        <f t="shared" si="30"/>
        <v>0</v>
      </c>
    </row>
    <row r="33" spans="1:110" ht="12.75" hidden="1">
      <c r="A33" s="11">
        <v>27</v>
      </c>
      <c r="B33" s="59"/>
      <c r="C33" s="60"/>
      <c r="D33" s="61"/>
      <c r="E33" s="61"/>
      <c r="F33" s="61"/>
      <c r="G33" s="62"/>
      <c r="H33" s="60"/>
      <c r="I33" s="61"/>
      <c r="J33" s="61"/>
      <c r="K33" s="61"/>
      <c r="L33" s="62"/>
      <c r="M33" s="60"/>
      <c r="N33" s="61"/>
      <c r="O33" s="61"/>
      <c r="P33" s="61"/>
      <c r="Q33" s="62"/>
      <c r="R33" s="60"/>
      <c r="S33" s="61"/>
      <c r="T33" s="61"/>
      <c r="U33" s="61"/>
      <c r="V33" s="62"/>
      <c r="W33" s="60"/>
      <c r="X33" s="61"/>
      <c r="Y33" s="61"/>
      <c r="Z33" s="61"/>
      <c r="AA33" s="62"/>
      <c r="AB33" s="60"/>
      <c r="AC33" s="61"/>
      <c r="AD33" s="61"/>
      <c r="AE33" s="61"/>
      <c r="AF33" s="62"/>
      <c r="AG33" s="60"/>
      <c r="AH33" s="61"/>
      <c r="AI33" s="61"/>
      <c r="AJ33" s="61"/>
      <c r="AK33" s="62"/>
      <c r="AL33" s="60"/>
      <c r="AM33" s="61"/>
      <c r="AN33" s="61"/>
      <c r="AO33" s="61"/>
      <c r="AP33" s="62"/>
      <c r="AQ33" s="60"/>
      <c r="AR33" s="61"/>
      <c r="AS33" s="61"/>
      <c r="AT33" s="61"/>
      <c r="AU33" s="62"/>
      <c r="AV33" s="60"/>
      <c r="AW33" s="61"/>
      <c r="AX33" s="61"/>
      <c r="AY33" s="61"/>
      <c r="AZ33" s="62"/>
      <c r="BA33" s="60"/>
      <c r="BB33" s="61"/>
      <c r="BC33" s="61"/>
      <c r="BD33" s="61"/>
      <c r="BE33" s="62"/>
      <c r="BF33" s="60"/>
      <c r="BG33" s="61"/>
      <c r="BH33" s="61"/>
      <c r="BI33" s="61"/>
      <c r="BJ33" s="62"/>
      <c r="BK33" s="60"/>
      <c r="BL33" s="61"/>
      <c r="BM33" s="61"/>
      <c r="BN33" s="61"/>
      <c r="BO33" s="62"/>
      <c r="BP33" s="60"/>
      <c r="BQ33" s="61"/>
      <c r="BR33" s="61"/>
      <c r="BS33" s="61"/>
      <c r="BT33" s="62"/>
      <c r="BU33" s="60"/>
      <c r="BV33" s="61"/>
      <c r="BW33" s="61"/>
      <c r="BX33" s="61"/>
      <c r="BY33" s="62"/>
      <c r="BZ33" s="37"/>
      <c r="CD33" s="1">
        <f t="shared" si="2"/>
        <v>0</v>
      </c>
      <c r="CE33" s="1">
        <f t="shared" si="3"/>
        <v>0</v>
      </c>
      <c r="CF33" s="1">
        <f t="shared" si="4"/>
        <v>0</v>
      </c>
      <c r="CG33" s="1">
        <f t="shared" si="5"/>
        <v>0</v>
      </c>
      <c r="CH33" s="1">
        <f t="shared" si="6"/>
        <v>0</v>
      </c>
      <c r="CI33" s="1">
        <f t="shared" si="7"/>
        <v>0</v>
      </c>
      <c r="CJ33" s="1">
        <f t="shared" si="8"/>
        <v>0</v>
      </c>
      <c r="CK33" s="1">
        <f t="shared" si="9"/>
        <v>0</v>
      </c>
      <c r="CL33" s="1">
        <f t="shared" si="10"/>
        <v>0</v>
      </c>
      <c r="CM33" s="1">
        <f t="shared" si="11"/>
        <v>0</v>
      </c>
      <c r="CN33" s="1">
        <f t="shared" si="12"/>
        <v>0</v>
      </c>
      <c r="CO33" s="1">
        <f t="shared" si="13"/>
        <v>0</v>
      </c>
      <c r="CP33" s="1">
        <f t="shared" si="14"/>
        <v>0</v>
      </c>
      <c r="CQ33" s="1">
        <f t="shared" si="15"/>
        <v>0</v>
      </c>
      <c r="CR33" s="1">
        <f t="shared" si="16"/>
        <v>0</v>
      </c>
      <c r="CS33" s="1">
        <f t="shared" si="17"/>
        <v>0</v>
      </c>
      <c r="CT33" s="1">
        <f t="shared" si="18"/>
        <v>0</v>
      </c>
      <c r="CU33" s="1">
        <f t="shared" si="19"/>
        <v>0</v>
      </c>
      <c r="CV33" s="1">
        <f t="shared" si="20"/>
        <v>0</v>
      </c>
      <c r="CW33" s="1">
        <f t="shared" si="21"/>
        <v>0</v>
      </c>
      <c r="CX33" s="1">
        <f t="shared" si="22"/>
        <v>0</v>
      </c>
      <c r="CY33" s="1">
        <f t="shared" si="23"/>
        <v>0</v>
      </c>
      <c r="CZ33" s="1">
        <f t="shared" si="24"/>
        <v>0</v>
      </c>
      <c r="DA33" s="1">
        <f t="shared" si="25"/>
        <v>0</v>
      </c>
      <c r="DB33" s="1">
        <f t="shared" si="26"/>
        <v>0</v>
      </c>
      <c r="DC33" s="1">
        <f t="shared" si="27"/>
        <v>0</v>
      </c>
      <c r="DD33" s="1">
        <f t="shared" si="28"/>
        <v>0</v>
      </c>
      <c r="DE33" s="1">
        <f t="shared" si="29"/>
        <v>0</v>
      </c>
      <c r="DF33" s="1">
        <f t="shared" si="30"/>
        <v>0</v>
      </c>
    </row>
    <row r="34" spans="1:110" ht="12.75" hidden="1">
      <c r="A34" s="11">
        <v>28</v>
      </c>
      <c r="B34" s="59"/>
      <c r="C34" s="60"/>
      <c r="D34" s="61"/>
      <c r="E34" s="61"/>
      <c r="F34" s="61"/>
      <c r="G34" s="62"/>
      <c r="H34" s="60"/>
      <c r="I34" s="61"/>
      <c r="J34" s="61"/>
      <c r="K34" s="61"/>
      <c r="L34" s="62"/>
      <c r="M34" s="60"/>
      <c r="N34" s="61"/>
      <c r="O34" s="61"/>
      <c r="P34" s="61"/>
      <c r="Q34" s="62"/>
      <c r="R34" s="60"/>
      <c r="S34" s="61"/>
      <c r="T34" s="61"/>
      <c r="U34" s="61"/>
      <c r="V34" s="62"/>
      <c r="W34" s="60"/>
      <c r="X34" s="61"/>
      <c r="Y34" s="61"/>
      <c r="Z34" s="61"/>
      <c r="AA34" s="62"/>
      <c r="AB34" s="60"/>
      <c r="AC34" s="61"/>
      <c r="AD34" s="61"/>
      <c r="AE34" s="61"/>
      <c r="AF34" s="62"/>
      <c r="AG34" s="60"/>
      <c r="AH34" s="61"/>
      <c r="AI34" s="61"/>
      <c r="AJ34" s="61"/>
      <c r="AK34" s="62"/>
      <c r="AL34" s="60"/>
      <c r="AM34" s="61"/>
      <c r="AN34" s="61"/>
      <c r="AO34" s="61"/>
      <c r="AP34" s="62"/>
      <c r="AQ34" s="60"/>
      <c r="AR34" s="61"/>
      <c r="AS34" s="61"/>
      <c r="AT34" s="61"/>
      <c r="AU34" s="62"/>
      <c r="AV34" s="60"/>
      <c r="AW34" s="61"/>
      <c r="AX34" s="61"/>
      <c r="AY34" s="61"/>
      <c r="AZ34" s="62"/>
      <c r="BA34" s="60"/>
      <c r="BB34" s="61"/>
      <c r="BC34" s="61"/>
      <c r="BD34" s="61"/>
      <c r="BE34" s="62"/>
      <c r="BF34" s="60"/>
      <c r="BG34" s="61"/>
      <c r="BH34" s="61"/>
      <c r="BI34" s="61"/>
      <c r="BJ34" s="62"/>
      <c r="BK34" s="60"/>
      <c r="BL34" s="61"/>
      <c r="BM34" s="61"/>
      <c r="BN34" s="61"/>
      <c r="BO34" s="62"/>
      <c r="BP34" s="60"/>
      <c r="BQ34" s="61"/>
      <c r="BR34" s="61"/>
      <c r="BS34" s="61"/>
      <c r="BT34" s="62"/>
      <c r="BU34" s="60"/>
      <c r="BV34" s="61"/>
      <c r="BW34" s="61"/>
      <c r="BX34" s="61"/>
      <c r="BY34" s="62"/>
      <c r="BZ34" s="37"/>
      <c r="CD34" s="1">
        <f t="shared" si="2"/>
        <v>0</v>
      </c>
      <c r="CE34" s="1">
        <f t="shared" si="3"/>
        <v>0</v>
      </c>
      <c r="CF34" s="1">
        <f t="shared" si="4"/>
        <v>0</v>
      </c>
      <c r="CG34" s="1">
        <f t="shared" si="5"/>
        <v>0</v>
      </c>
      <c r="CH34" s="1">
        <f t="shared" si="6"/>
        <v>0</v>
      </c>
      <c r="CI34" s="1">
        <f t="shared" si="7"/>
        <v>0</v>
      </c>
      <c r="CJ34" s="1">
        <f t="shared" si="8"/>
        <v>0</v>
      </c>
      <c r="CK34" s="1">
        <f t="shared" si="9"/>
        <v>0</v>
      </c>
      <c r="CL34" s="1">
        <f t="shared" si="10"/>
        <v>0</v>
      </c>
      <c r="CM34" s="1">
        <f t="shared" si="11"/>
        <v>0</v>
      </c>
      <c r="CN34" s="1">
        <f t="shared" si="12"/>
        <v>0</v>
      </c>
      <c r="CO34" s="1">
        <f t="shared" si="13"/>
        <v>0</v>
      </c>
      <c r="CP34" s="1">
        <f t="shared" si="14"/>
        <v>0</v>
      </c>
      <c r="CQ34" s="1">
        <f t="shared" si="15"/>
        <v>0</v>
      </c>
      <c r="CR34" s="1">
        <f t="shared" si="16"/>
        <v>0</v>
      </c>
      <c r="CS34" s="1">
        <f t="shared" si="17"/>
        <v>0</v>
      </c>
      <c r="CT34" s="1">
        <f t="shared" si="18"/>
        <v>0</v>
      </c>
      <c r="CU34" s="1">
        <f t="shared" si="19"/>
        <v>0</v>
      </c>
      <c r="CV34" s="1">
        <f t="shared" si="20"/>
        <v>0</v>
      </c>
      <c r="CW34" s="1">
        <f t="shared" si="21"/>
        <v>0</v>
      </c>
      <c r="CX34" s="1">
        <f t="shared" si="22"/>
        <v>0</v>
      </c>
      <c r="CY34" s="1">
        <f t="shared" si="23"/>
        <v>0</v>
      </c>
      <c r="CZ34" s="1">
        <f t="shared" si="24"/>
        <v>0</v>
      </c>
      <c r="DA34" s="1">
        <f t="shared" si="25"/>
        <v>0</v>
      </c>
      <c r="DB34" s="1">
        <f t="shared" si="26"/>
        <v>0</v>
      </c>
      <c r="DC34" s="1">
        <f t="shared" si="27"/>
        <v>0</v>
      </c>
      <c r="DD34" s="1">
        <f t="shared" si="28"/>
        <v>0</v>
      </c>
      <c r="DE34" s="1">
        <f t="shared" si="29"/>
        <v>0</v>
      </c>
      <c r="DF34" s="1">
        <f t="shared" si="30"/>
        <v>0</v>
      </c>
    </row>
    <row r="35" spans="1:110" ht="12.75" hidden="1">
      <c r="A35" s="11">
        <v>29</v>
      </c>
      <c r="B35" s="59"/>
      <c r="C35" s="60"/>
      <c r="D35" s="61"/>
      <c r="E35" s="61"/>
      <c r="F35" s="61"/>
      <c r="G35" s="62"/>
      <c r="H35" s="60"/>
      <c r="I35" s="61"/>
      <c r="J35" s="61"/>
      <c r="K35" s="61"/>
      <c r="L35" s="62"/>
      <c r="M35" s="60"/>
      <c r="N35" s="61"/>
      <c r="O35" s="61"/>
      <c r="P35" s="61"/>
      <c r="Q35" s="62"/>
      <c r="R35" s="60"/>
      <c r="S35" s="61"/>
      <c r="T35" s="61"/>
      <c r="U35" s="61"/>
      <c r="V35" s="62"/>
      <c r="W35" s="60"/>
      <c r="X35" s="61"/>
      <c r="Y35" s="61"/>
      <c r="Z35" s="61"/>
      <c r="AA35" s="62"/>
      <c r="AB35" s="60"/>
      <c r="AC35" s="61"/>
      <c r="AD35" s="61"/>
      <c r="AE35" s="61"/>
      <c r="AF35" s="62"/>
      <c r="AG35" s="60"/>
      <c r="AH35" s="61"/>
      <c r="AI35" s="61"/>
      <c r="AJ35" s="61"/>
      <c r="AK35" s="62"/>
      <c r="AL35" s="60"/>
      <c r="AM35" s="61"/>
      <c r="AN35" s="61"/>
      <c r="AO35" s="61"/>
      <c r="AP35" s="62"/>
      <c r="AQ35" s="60"/>
      <c r="AR35" s="61"/>
      <c r="AS35" s="61"/>
      <c r="AT35" s="61"/>
      <c r="AU35" s="62"/>
      <c r="AV35" s="60"/>
      <c r="AW35" s="61"/>
      <c r="AX35" s="61"/>
      <c r="AY35" s="61"/>
      <c r="AZ35" s="62"/>
      <c r="BA35" s="60"/>
      <c r="BB35" s="61"/>
      <c r="BC35" s="61"/>
      <c r="BD35" s="61"/>
      <c r="BE35" s="62"/>
      <c r="BF35" s="60"/>
      <c r="BG35" s="61"/>
      <c r="BH35" s="61"/>
      <c r="BI35" s="61"/>
      <c r="BJ35" s="62"/>
      <c r="BK35" s="60"/>
      <c r="BL35" s="61"/>
      <c r="BM35" s="61"/>
      <c r="BN35" s="61"/>
      <c r="BO35" s="62"/>
      <c r="BP35" s="60"/>
      <c r="BQ35" s="61"/>
      <c r="BR35" s="61"/>
      <c r="BS35" s="61"/>
      <c r="BT35" s="62"/>
      <c r="BU35" s="60"/>
      <c r="BV35" s="61"/>
      <c r="BW35" s="61"/>
      <c r="BX35" s="61"/>
      <c r="BY35" s="62"/>
      <c r="BZ35" s="37"/>
      <c r="CD35" s="1">
        <f t="shared" si="2"/>
        <v>0</v>
      </c>
      <c r="CE35" s="1">
        <f t="shared" si="3"/>
        <v>0</v>
      </c>
      <c r="CF35" s="1">
        <f t="shared" si="4"/>
        <v>0</v>
      </c>
      <c r="CG35" s="1">
        <f t="shared" si="5"/>
        <v>0</v>
      </c>
      <c r="CH35" s="1">
        <f t="shared" si="6"/>
        <v>0</v>
      </c>
      <c r="CI35" s="1">
        <f t="shared" si="7"/>
        <v>0</v>
      </c>
      <c r="CJ35" s="1">
        <f t="shared" si="8"/>
        <v>0</v>
      </c>
      <c r="CK35" s="1">
        <f t="shared" si="9"/>
        <v>0</v>
      </c>
      <c r="CL35" s="1">
        <f t="shared" si="10"/>
        <v>0</v>
      </c>
      <c r="CM35" s="1">
        <f t="shared" si="11"/>
        <v>0</v>
      </c>
      <c r="CN35" s="1">
        <f t="shared" si="12"/>
        <v>0</v>
      </c>
      <c r="CO35" s="1">
        <f t="shared" si="13"/>
        <v>0</v>
      </c>
      <c r="CP35" s="1">
        <f t="shared" si="14"/>
        <v>0</v>
      </c>
      <c r="CQ35" s="1">
        <f t="shared" si="15"/>
        <v>0</v>
      </c>
      <c r="CR35" s="1">
        <f t="shared" si="16"/>
        <v>0</v>
      </c>
      <c r="CS35" s="1">
        <f t="shared" si="17"/>
        <v>0</v>
      </c>
      <c r="CT35" s="1">
        <f t="shared" si="18"/>
        <v>0</v>
      </c>
      <c r="CU35" s="1">
        <f t="shared" si="19"/>
        <v>0</v>
      </c>
      <c r="CV35" s="1">
        <f t="shared" si="20"/>
        <v>0</v>
      </c>
      <c r="CW35" s="1">
        <f t="shared" si="21"/>
        <v>0</v>
      </c>
      <c r="CX35" s="1">
        <f t="shared" si="22"/>
        <v>0</v>
      </c>
      <c r="CY35" s="1">
        <f t="shared" si="23"/>
        <v>0</v>
      </c>
      <c r="CZ35" s="1">
        <f t="shared" si="24"/>
        <v>0</v>
      </c>
      <c r="DA35" s="1">
        <f t="shared" si="25"/>
        <v>0</v>
      </c>
      <c r="DB35" s="1">
        <f t="shared" si="26"/>
        <v>0</v>
      </c>
      <c r="DC35" s="1">
        <f t="shared" si="27"/>
        <v>0</v>
      </c>
      <c r="DD35" s="1">
        <f t="shared" si="28"/>
        <v>0</v>
      </c>
      <c r="DE35" s="1">
        <f t="shared" si="29"/>
        <v>0</v>
      </c>
      <c r="DF35" s="1">
        <f t="shared" si="30"/>
        <v>0</v>
      </c>
    </row>
    <row r="36" spans="1:110" ht="12.75" hidden="1">
      <c r="A36" s="15">
        <v>30</v>
      </c>
      <c r="B36" s="71"/>
      <c r="C36" s="72"/>
      <c r="D36" s="73"/>
      <c r="E36" s="73"/>
      <c r="F36" s="73"/>
      <c r="G36" s="74"/>
      <c r="H36" s="72"/>
      <c r="I36" s="73"/>
      <c r="J36" s="73"/>
      <c r="K36" s="73"/>
      <c r="L36" s="74"/>
      <c r="M36" s="72"/>
      <c r="N36" s="73"/>
      <c r="O36" s="73"/>
      <c r="P36" s="73"/>
      <c r="Q36" s="74"/>
      <c r="R36" s="72"/>
      <c r="S36" s="73"/>
      <c r="T36" s="73"/>
      <c r="U36" s="73"/>
      <c r="V36" s="74"/>
      <c r="W36" s="72"/>
      <c r="X36" s="73"/>
      <c r="Y36" s="73"/>
      <c r="Z36" s="73"/>
      <c r="AA36" s="74"/>
      <c r="AB36" s="72"/>
      <c r="AC36" s="73"/>
      <c r="AD36" s="73"/>
      <c r="AE36" s="73"/>
      <c r="AF36" s="74"/>
      <c r="AG36" s="72"/>
      <c r="AH36" s="73"/>
      <c r="AI36" s="73"/>
      <c r="AJ36" s="73"/>
      <c r="AK36" s="74"/>
      <c r="AL36" s="72"/>
      <c r="AM36" s="73"/>
      <c r="AN36" s="73"/>
      <c r="AO36" s="73"/>
      <c r="AP36" s="74"/>
      <c r="AQ36" s="72"/>
      <c r="AR36" s="73"/>
      <c r="AS36" s="73"/>
      <c r="AT36" s="73"/>
      <c r="AU36" s="74"/>
      <c r="AV36" s="72"/>
      <c r="AW36" s="73"/>
      <c r="AX36" s="73"/>
      <c r="AY36" s="73"/>
      <c r="AZ36" s="74"/>
      <c r="BA36" s="72"/>
      <c r="BB36" s="73"/>
      <c r="BC36" s="73"/>
      <c r="BD36" s="73"/>
      <c r="BE36" s="74"/>
      <c r="BF36" s="72"/>
      <c r="BG36" s="73"/>
      <c r="BH36" s="73"/>
      <c r="BI36" s="73"/>
      <c r="BJ36" s="74"/>
      <c r="BK36" s="72"/>
      <c r="BL36" s="73"/>
      <c r="BM36" s="73"/>
      <c r="BN36" s="73"/>
      <c r="BO36" s="74"/>
      <c r="BP36" s="72"/>
      <c r="BQ36" s="73"/>
      <c r="BR36" s="73"/>
      <c r="BS36" s="73"/>
      <c r="BT36" s="74"/>
      <c r="BU36" s="72"/>
      <c r="BV36" s="73"/>
      <c r="BW36" s="73"/>
      <c r="BX36" s="73"/>
      <c r="BY36" s="74"/>
      <c r="BZ36" s="37"/>
      <c r="CD36" s="1">
        <f t="shared" si="2"/>
        <v>0</v>
      </c>
      <c r="CE36" s="1">
        <f t="shared" si="3"/>
        <v>0</v>
      </c>
      <c r="CF36" s="1">
        <f t="shared" si="4"/>
        <v>0</v>
      </c>
      <c r="CG36" s="1">
        <f t="shared" si="5"/>
        <v>0</v>
      </c>
      <c r="CH36" s="1">
        <f t="shared" si="6"/>
        <v>0</v>
      </c>
      <c r="CI36" s="1">
        <f t="shared" si="7"/>
        <v>0</v>
      </c>
      <c r="CJ36" s="1">
        <f t="shared" si="8"/>
        <v>0</v>
      </c>
      <c r="CK36" s="1">
        <f t="shared" si="9"/>
        <v>0</v>
      </c>
      <c r="CL36" s="1">
        <f t="shared" si="10"/>
        <v>0</v>
      </c>
      <c r="CM36" s="1">
        <f t="shared" si="11"/>
        <v>0</v>
      </c>
      <c r="CN36" s="1">
        <f t="shared" si="12"/>
        <v>0</v>
      </c>
      <c r="CO36" s="1">
        <f t="shared" si="13"/>
        <v>0</v>
      </c>
      <c r="CP36" s="1">
        <f t="shared" si="14"/>
        <v>0</v>
      </c>
      <c r="CQ36" s="1">
        <f t="shared" si="15"/>
        <v>0</v>
      </c>
      <c r="CR36" s="1">
        <f t="shared" si="16"/>
        <v>0</v>
      </c>
      <c r="CS36" s="1">
        <f t="shared" si="17"/>
        <v>0</v>
      </c>
      <c r="CT36" s="1">
        <f t="shared" si="18"/>
        <v>0</v>
      </c>
      <c r="CU36" s="1">
        <f t="shared" si="19"/>
        <v>0</v>
      </c>
      <c r="CV36" s="1">
        <f t="shared" si="20"/>
        <v>0</v>
      </c>
      <c r="CW36" s="1">
        <f t="shared" si="21"/>
        <v>0</v>
      </c>
      <c r="CX36" s="1">
        <f t="shared" si="22"/>
        <v>0</v>
      </c>
      <c r="CY36" s="1">
        <f t="shared" si="23"/>
        <v>0</v>
      </c>
      <c r="CZ36" s="1">
        <f t="shared" si="24"/>
        <v>0</v>
      </c>
      <c r="DA36" s="1">
        <f t="shared" si="25"/>
        <v>0</v>
      </c>
      <c r="DB36" s="1">
        <f t="shared" si="26"/>
        <v>0</v>
      </c>
      <c r="DC36" s="1">
        <f t="shared" si="27"/>
        <v>0</v>
      </c>
      <c r="DD36" s="1">
        <f t="shared" si="28"/>
        <v>0</v>
      </c>
      <c r="DE36" s="1">
        <f t="shared" si="29"/>
        <v>0</v>
      </c>
      <c r="DF36" s="1">
        <f t="shared" si="30"/>
        <v>0</v>
      </c>
    </row>
    <row r="37" spans="1:110" ht="12.75" hidden="1">
      <c r="A37" s="16" t="s">
        <v>3</v>
      </c>
      <c r="B37" s="77"/>
      <c r="C37" s="78">
        <f aca="true" t="shared" si="31" ref="C37:AH37">SUM(CD7:CD36)</f>
        <v>823</v>
      </c>
      <c r="D37" s="79">
        <f t="shared" si="31"/>
        <v>829</v>
      </c>
      <c r="E37" s="79">
        <f t="shared" si="31"/>
        <v>792</v>
      </c>
      <c r="F37" s="79">
        <f t="shared" si="31"/>
        <v>732</v>
      </c>
      <c r="G37" s="80">
        <f t="shared" si="31"/>
        <v>536</v>
      </c>
      <c r="H37" s="81">
        <f t="shared" si="31"/>
        <v>948</v>
      </c>
      <c r="I37" s="79">
        <f t="shared" si="31"/>
        <v>749</v>
      </c>
      <c r="J37" s="79">
        <f t="shared" si="31"/>
        <v>702</v>
      </c>
      <c r="K37" s="79">
        <f t="shared" si="31"/>
        <v>450</v>
      </c>
      <c r="L37" s="80">
        <f t="shared" si="31"/>
        <v>615</v>
      </c>
      <c r="M37" s="81">
        <f t="shared" si="31"/>
        <v>546</v>
      </c>
      <c r="N37" s="79">
        <f t="shared" si="31"/>
        <v>502</v>
      </c>
      <c r="O37" s="79">
        <f t="shared" si="31"/>
        <v>694</v>
      </c>
      <c r="P37" s="79">
        <f t="shared" si="31"/>
        <v>545</v>
      </c>
      <c r="Q37" s="80">
        <f t="shared" si="31"/>
        <v>440</v>
      </c>
      <c r="R37" s="81">
        <f t="shared" si="31"/>
        <v>641</v>
      </c>
      <c r="S37" s="79">
        <f t="shared" si="31"/>
        <v>839</v>
      </c>
      <c r="T37" s="79">
        <f t="shared" si="31"/>
        <v>375</v>
      </c>
      <c r="U37" s="79">
        <f t="shared" si="31"/>
        <v>597</v>
      </c>
      <c r="V37" s="80">
        <f t="shared" si="31"/>
        <v>400</v>
      </c>
      <c r="W37" s="81">
        <f t="shared" si="31"/>
        <v>717</v>
      </c>
      <c r="X37" s="79">
        <f t="shared" si="31"/>
        <v>616</v>
      </c>
      <c r="Y37" s="79">
        <f t="shared" si="31"/>
        <v>116</v>
      </c>
      <c r="Z37" s="79">
        <f t="shared" si="31"/>
        <v>153</v>
      </c>
      <c r="AA37" s="80">
        <f t="shared" si="31"/>
        <v>0</v>
      </c>
      <c r="AB37" s="81">
        <f t="shared" si="31"/>
        <v>349</v>
      </c>
      <c r="AC37" s="79">
        <f t="shared" si="31"/>
        <v>179</v>
      </c>
      <c r="AD37" s="79">
        <f t="shared" si="31"/>
        <v>0</v>
      </c>
      <c r="AE37" s="79">
        <f t="shared" si="31"/>
        <v>178</v>
      </c>
      <c r="AF37" s="80">
        <f t="shared" si="31"/>
        <v>0</v>
      </c>
      <c r="AG37" s="81">
        <f t="shared" si="31"/>
        <v>0</v>
      </c>
      <c r="AH37" s="79">
        <f t="shared" si="31"/>
        <v>0</v>
      </c>
      <c r="AI37" s="79">
        <f aca="true" t="shared" si="32" ref="AI37:BN37">SUM(DJ7:DJ36)</f>
        <v>0</v>
      </c>
      <c r="AJ37" s="79">
        <f t="shared" si="32"/>
        <v>0</v>
      </c>
      <c r="AK37" s="80">
        <f t="shared" si="32"/>
        <v>0</v>
      </c>
      <c r="AL37" s="81">
        <f t="shared" si="32"/>
        <v>0</v>
      </c>
      <c r="AM37" s="79">
        <f t="shared" si="32"/>
        <v>0</v>
      </c>
      <c r="AN37" s="79">
        <f t="shared" si="32"/>
        <v>0</v>
      </c>
      <c r="AO37" s="79">
        <f t="shared" si="32"/>
        <v>0</v>
      </c>
      <c r="AP37" s="80">
        <f t="shared" si="32"/>
        <v>0</v>
      </c>
      <c r="AQ37" s="81">
        <f t="shared" si="32"/>
        <v>0</v>
      </c>
      <c r="AR37" s="79">
        <f t="shared" si="32"/>
        <v>0</v>
      </c>
      <c r="AS37" s="79">
        <f t="shared" si="32"/>
        <v>0</v>
      </c>
      <c r="AT37" s="79">
        <f t="shared" si="32"/>
        <v>0</v>
      </c>
      <c r="AU37" s="80">
        <f t="shared" si="32"/>
        <v>0</v>
      </c>
      <c r="AV37" s="81">
        <f t="shared" si="32"/>
        <v>0</v>
      </c>
      <c r="AW37" s="79">
        <f t="shared" si="32"/>
        <v>0</v>
      </c>
      <c r="AX37" s="79">
        <f t="shared" si="32"/>
        <v>0</v>
      </c>
      <c r="AY37" s="79">
        <f t="shared" si="32"/>
        <v>0</v>
      </c>
      <c r="AZ37" s="80">
        <f t="shared" si="32"/>
        <v>0</v>
      </c>
      <c r="BA37" s="81">
        <f t="shared" si="32"/>
        <v>0</v>
      </c>
      <c r="BB37" s="79">
        <f t="shared" si="32"/>
        <v>0</v>
      </c>
      <c r="BC37" s="79">
        <f t="shared" si="32"/>
        <v>0</v>
      </c>
      <c r="BD37" s="79">
        <f t="shared" si="32"/>
        <v>0</v>
      </c>
      <c r="BE37" s="80">
        <f t="shared" si="32"/>
        <v>0</v>
      </c>
      <c r="BF37" s="81">
        <f t="shared" si="32"/>
        <v>0</v>
      </c>
      <c r="BG37" s="79">
        <f t="shared" si="32"/>
        <v>0</v>
      </c>
      <c r="BH37" s="79">
        <f t="shared" si="32"/>
        <v>0</v>
      </c>
      <c r="BI37" s="79">
        <f t="shared" si="32"/>
        <v>0</v>
      </c>
      <c r="BJ37" s="80">
        <f t="shared" si="32"/>
        <v>0</v>
      </c>
      <c r="BK37" s="81">
        <f t="shared" si="32"/>
        <v>0</v>
      </c>
      <c r="BL37" s="79">
        <f t="shared" si="32"/>
        <v>0</v>
      </c>
      <c r="BM37" s="79">
        <f t="shared" si="32"/>
        <v>0</v>
      </c>
      <c r="BN37" s="79">
        <f t="shared" si="32"/>
        <v>0</v>
      </c>
      <c r="BO37" s="80">
        <f>SUM(EP7:EP36)</f>
        <v>0</v>
      </c>
      <c r="BP37" s="81">
        <f>SUM(EQ7:EQ36)</f>
        <v>0</v>
      </c>
      <c r="BQ37" s="79">
        <f>SUM(ER7:ER36)</f>
        <v>0</v>
      </c>
      <c r="BR37" s="79">
        <f>SUM(ES7:ES36)</f>
        <v>0</v>
      </c>
      <c r="BS37" s="79">
        <f>SUM(ET7:ET36)</f>
        <v>0</v>
      </c>
      <c r="BT37" s="80">
        <f>SUM(EU7:EU36)</f>
        <v>0</v>
      </c>
      <c r="BU37" s="81">
        <f>SUM(EV7:EV36)</f>
        <v>0</v>
      </c>
      <c r="BV37" s="79">
        <f>SUM(EW7:EW36)</f>
        <v>0</v>
      </c>
      <c r="BW37" s="79">
        <f>SUM(EX7:EX36)</f>
        <v>0</v>
      </c>
      <c r="BX37" s="79">
        <f>SUM(EY7:EY36)</f>
        <v>0</v>
      </c>
      <c r="BY37" s="77">
        <f>SUM(EZ7:EZ36)</f>
        <v>0</v>
      </c>
      <c r="BZ37" s="37"/>
      <c r="CD37" s="1">
        <v>1</v>
      </c>
      <c r="CE37" s="1">
        <v>2</v>
      </c>
      <c r="CF37" s="1">
        <v>3</v>
      </c>
      <c r="CG37" s="1">
        <v>4</v>
      </c>
      <c r="CH37" s="1">
        <v>5</v>
      </c>
      <c r="CI37" s="1">
        <v>6</v>
      </c>
      <c r="CJ37" s="1">
        <v>7</v>
      </c>
      <c r="CK37" s="1">
        <v>8</v>
      </c>
      <c r="CL37" s="1">
        <v>9</v>
      </c>
      <c r="CM37" s="1">
        <v>10</v>
      </c>
      <c r="CN37" s="1">
        <v>11</v>
      </c>
      <c r="CO37" s="1">
        <v>12</v>
      </c>
      <c r="CP37" s="1">
        <v>13</v>
      </c>
      <c r="CQ37" s="1">
        <v>14</v>
      </c>
      <c r="CR37" s="1">
        <v>15</v>
      </c>
      <c r="CS37" s="1">
        <v>16</v>
      </c>
      <c r="CT37" s="1">
        <v>17</v>
      </c>
      <c r="CU37" s="1">
        <v>18</v>
      </c>
      <c r="CV37" s="1">
        <v>19</v>
      </c>
      <c r="CW37" s="1">
        <v>20</v>
      </c>
      <c r="CX37" s="1">
        <v>21</v>
      </c>
      <c r="CY37" s="1">
        <v>22</v>
      </c>
      <c r="CZ37" s="1">
        <v>23</v>
      </c>
      <c r="DA37" s="1">
        <v>24</v>
      </c>
      <c r="DB37" s="1">
        <v>25</v>
      </c>
      <c r="DC37" s="1">
        <v>26</v>
      </c>
      <c r="DD37" s="1">
        <v>27</v>
      </c>
      <c r="DE37" s="1">
        <v>28</v>
      </c>
      <c r="DF37" s="1">
        <v>29</v>
      </c>
    </row>
    <row r="38" spans="1:110" s="25" customFormat="1" ht="12.75" hidden="1">
      <c r="A38" s="28" t="s">
        <v>5</v>
      </c>
      <c r="B38" s="82"/>
      <c r="C38" s="83">
        <f aca="true" t="shared" si="33" ref="C38:AH38">IF(SUM(C47:C76)&gt;3,(SUM(C47:C76)-3)*-5+SUM(CD47:CD76),SUM(CD47:CD76))</f>
        <v>0</v>
      </c>
      <c r="D38" s="84">
        <f t="shared" si="33"/>
        <v>0</v>
      </c>
      <c r="E38" s="85">
        <f t="shared" si="33"/>
        <v>0</v>
      </c>
      <c r="F38" s="85">
        <f t="shared" si="33"/>
        <v>0</v>
      </c>
      <c r="G38" s="86">
        <f t="shared" si="33"/>
        <v>0</v>
      </c>
      <c r="H38" s="87">
        <f t="shared" si="33"/>
        <v>0</v>
      </c>
      <c r="I38" s="85">
        <f t="shared" si="33"/>
        <v>0</v>
      </c>
      <c r="J38" s="85">
        <f t="shared" si="33"/>
        <v>0</v>
      </c>
      <c r="K38" s="85">
        <f t="shared" si="33"/>
        <v>0</v>
      </c>
      <c r="L38" s="86">
        <f t="shared" si="33"/>
        <v>0</v>
      </c>
      <c r="M38" s="87">
        <f t="shared" si="33"/>
        <v>0</v>
      </c>
      <c r="N38" s="85">
        <f t="shared" si="33"/>
        <v>0</v>
      </c>
      <c r="O38" s="85">
        <f t="shared" si="33"/>
        <v>0</v>
      </c>
      <c r="P38" s="85">
        <f t="shared" si="33"/>
        <v>0</v>
      </c>
      <c r="Q38" s="86">
        <f t="shared" si="33"/>
        <v>0</v>
      </c>
      <c r="R38" s="87">
        <f t="shared" si="33"/>
        <v>0</v>
      </c>
      <c r="S38" s="85">
        <f t="shared" si="33"/>
        <v>-5</v>
      </c>
      <c r="T38" s="85">
        <f t="shared" si="33"/>
        <v>0</v>
      </c>
      <c r="U38" s="85">
        <f t="shared" si="33"/>
        <v>0</v>
      </c>
      <c r="V38" s="86">
        <f t="shared" si="33"/>
        <v>0</v>
      </c>
      <c r="W38" s="87">
        <f t="shared" si="33"/>
        <v>0</v>
      </c>
      <c r="X38" s="85">
        <f t="shared" si="33"/>
        <v>0</v>
      </c>
      <c r="Y38" s="85">
        <f t="shared" si="33"/>
        <v>0</v>
      </c>
      <c r="Z38" s="85">
        <f t="shared" si="33"/>
        <v>0</v>
      </c>
      <c r="AA38" s="86">
        <f t="shared" si="33"/>
        <v>0</v>
      </c>
      <c r="AB38" s="87">
        <f t="shared" si="33"/>
        <v>0</v>
      </c>
      <c r="AC38" s="85">
        <f t="shared" si="33"/>
        <v>0</v>
      </c>
      <c r="AD38" s="85">
        <f t="shared" si="33"/>
        <v>0</v>
      </c>
      <c r="AE38" s="85">
        <f t="shared" si="33"/>
        <v>0</v>
      </c>
      <c r="AF38" s="86">
        <f t="shared" si="33"/>
        <v>0</v>
      </c>
      <c r="AG38" s="87">
        <f t="shared" si="33"/>
        <v>0</v>
      </c>
      <c r="AH38" s="85">
        <f t="shared" si="33"/>
        <v>0</v>
      </c>
      <c r="AI38" s="85">
        <f aca="true" t="shared" si="34" ref="AI38:BN38">IF(SUM(AI47:AI76)&gt;3,(SUM(AI47:AI76)-3)*-5+SUM(DJ47:DJ76),SUM(DJ47:DJ76))</f>
        <v>0</v>
      </c>
      <c r="AJ38" s="85">
        <f t="shared" si="34"/>
        <v>0</v>
      </c>
      <c r="AK38" s="86">
        <f t="shared" si="34"/>
        <v>0</v>
      </c>
      <c r="AL38" s="87">
        <f t="shared" si="34"/>
        <v>0</v>
      </c>
      <c r="AM38" s="85">
        <f t="shared" si="34"/>
        <v>0</v>
      </c>
      <c r="AN38" s="85">
        <f t="shared" si="34"/>
        <v>0</v>
      </c>
      <c r="AO38" s="85">
        <f t="shared" si="34"/>
        <v>0</v>
      </c>
      <c r="AP38" s="86">
        <f t="shared" si="34"/>
        <v>0</v>
      </c>
      <c r="AQ38" s="87">
        <f t="shared" si="34"/>
        <v>0</v>
      </c>
      <c r="AR38" s="85">
        <f t="shared" si="34"/>
        <v>0</v>
      </c>
      <c r="AS38" s="85">
        <f t="shared" si="34"/>
        <v>0</v>
      </c>
      <c r="AT38" s="85">
        <f t="shared" si="34"/>
        <v>0</v>
      </c>
      <c r="AU38" s="86">
        <f t="shared" si="34"/>
        <v>0</v>
      </c>
      <c r="AV38" s="87">
        <f t="shared" si="34"/>
        <v>0</v>
      </c>
      <c r="AW38" s="85">
        <f t="shared" si="34"/>
        <v>0</v>
      </c>
      <c r="AX38" s="85">
        <f t="shared" si="34"/>
        <v>0</v>
      </c>
      <c r="AY38" s="85">
        <f t="shared" si="34"/>
        <v>0</v>
      </c>
      <c r="AZ38" s="86">
        <f t="shared" si="34"/>
        <v>0</v>
      </c>
      <c r="BA38" s="87">
        <f t="shared" si="34"/>
        <v>0</v>
      </c>
      <c r="BB38" s="85">
        <f t="shared" si="34"/>
        <v>0</v>
      </c>
      <c r="BC38" s="85">
        <f t="shared" si="34"/>
        <v>0</v>
      </c>
      <c r="BD38" s="85">
        <f t="shared" si="34"/>
        <v>0</v>
      </c>
      <c r="BE38" s="86">
        <f t="shared" si="34"/>
        <v>0</v>
      </c>
      <c r="BF38" s="87">
        <f t="shared" si="34"/>
        <v>0</v>
      </c>
      <c r="BG38" s="85">
        <f t="shared" si="34"/>
        <v>0</v>
      </c>
      <c r="BH38" s="85">
        <f t="shared" si="34"/>
        <v>0</v>
      </c>
      <c r="BI38" s="85">
        <f t="shared" si="34"/>
        <v>0</v>
      </c>
      <c r="BJ38" s="86">
        <f t="shared" si="34"/>
        <v>0</v>
      </c>
      <c r="BK38" s="87">
        <f t="shared" si="34"/>
        <v>0</v>
      </c>
      <c r="BL38" s="85">
        <f t="shared" si="34"/>
        <v>0</v>
      </c>
      <c r="BM38" s="85">
        <f t="shared" si="34"/>
        <v>0</v>
      </c>
      <c r="BN38" s="85">
        <f t="shared" si="34"/>
        <v>0</v>
      </c>
      <c r="BO38" s="86">
        <f>IF(SUM(BO47:BO76)&gt;3,(SUM(BO47:BO76)-3)*-5+SUM(EP47:EP76),SUM(EP47:EP76))</f>
        <v>0</v>
      </c>
      <c r="BP38" s="87">
        <f>IF(SUM(BP47:BP76)&gt;3,(SUM(BP47:BP76)-3)*-5+SUM(EQ47:EQ76),SUM(EQ47:EQ76))</f>
        <v>0</v>
      </c>
      <c r="BQ38" s="85">
        <f>IF(SUM(BQ47:BQ76)&gt;3,(SUM(BQ47:BQ76)-3)*-5+SUM(ER47:ER76),SUM(ER47:ER76))</f>
        <v>0</v>
      </c>
      <c r="BR38" s="85">
        <f>IF(SUM(BR47:BR76)&gt;3,(SUM(BR47:BR76)-3)*-5+SUM(ES47:ES76),SUM(ES47:ES76))</f>
        <v>0</v>
      </c>
      <c r="BS38" s="85">
        <f>IF(SUM(BS47:BS76)&gt;3,(SUM(BS47:BS76)-3)*-5+SUM(ET47:ET76),SUM(ET47:ET76))</f>
        <v>0</v>
      </c>
      <c r="BT38" s="86">
        <f>IF(SUM(BT47:BT76)&gt;3,(SUM(BT47:BT76)-3)*-5+SUM(EU47:EU76),SUM(EU47:EU76))</f>
        <v>0</v>
      </c>
      <c r="BU38" s="87">
        <f>IF(SUM(BU47:BU76)&gt;3,(SUM(BU47:BU76)-3)*-5+SUM(EV47:EV76),SUM(EV47:EV76))</f>
        <v>0</v>
      </c>
      <c r="BV38" s="85">
        <f>IF(SUM(BV47:BV76)&gt;3,(SUM(BV47:BV76)-3)*-5+SUM(EW47:EW76),SUM(EW47:EW76))</f>
        <v>0</v>
      </c>
      <c r="BW38" s="85">
        <f>IF(SUM(BW47:BW76)&gt;3,(SUM(BW47:BW76)-3)*-5+SUM(EX47:EX76),SUM(EX47:EX76))</f>
        <v>0</v>
      </c>
      <c r="BX38" s="85">
        <f>IF(SUM(BX47:BX76)&gt;3,(SUM(BX47:BX76)-3)*-5+SUM(EY47:EY76),SUM(EY47:EY76))</f>
        <v>0</v>
      </c>
      <c r="BY38" s="82">
        <f>IF(SUM(BY47:BY76)&gt;3,(SUM(BY47:BY76)-3)*-5+SUM(EZ47:EZ76),SUM(EZ47:EZ76))</f>
        <v>0</v>
      </c>
      <c r="BZ38" s="24"/>
      <c r="CA38" s="26"/>
      <c r="CD38" s="25">
        <v>13</v>
      </c>
      <c r="CE38" s="25">
        <v>13</v>
      </c>
      <c r="CF38" s="25">
        <v>12</v>
      </c>
      <c r="CG38" s="25">
        <v>12</v>
      </c>
      <c r="CH38" s="25">
        <v>8</v>
      </c>
      <c r="CI38" s="25">
        <v>14</v>
      </c>
      <c r="CJ38" s="25">
        <v>12</v>
      </c>
      <c r="CK38" s="25">
        <v>11</v>
      </c>
      <c r="CL38" s="25">
        <v>8</v>
      </c>
      <c r="CM38" s="25">
        <v>10</v>
      </c>
      <c r="CN38" s="25">
        <v>8</v>
      </c>
      <c r="CO38" s="25">
        <v>7</v>
      </c>
      <c r="CP38" s="25">
        <v>11</v>
      </c>
      <c r="CQ38" s="25">
        <v>8</v>
      </c>
      <c r="CR38" s="25">
        <v>7</v>
      </c>
      <c r="CS38" s="25">
        <v>9</v>
      </c>
      <c r="CT38" s="25">
        <v>12</v>
      </c>
      <c r="CU38" s="25">
        <v>6</v>
      </c>
      <c r="CV38" s="25">
        <v>8</v>
      </c>
      <c r="CW38" s="25">
        <v>7</v>
      </c>
      <c r="CX38" s="25">
        <v>11</v>
      </c>
      <c r="CY38" s="25">
        <v>9</v>
      </c>
      <c r="CZ38" s="25">
        <v>2</v>
      </c>
      <c r="DA38" s="25">
        <v>3</v>
      </c>
      <c r="DB38" s="25">
        <v>0</v>
      </c>
      <c r="DC38" s="25">
        <v>5</v>
      </c>
      <c r="DD38" s="25">
        <v>3</v>
      </c>
      <c r="DE38" s="25">
        <v>0</v>
      </c>
      <c r="DF38" s="25">
        <v>2</v>
      </c>
    </row>
    <row r="39" spans="1:156" s="18" customFormat="1" ht="12.75">
      <c r="A39" s="17" t="s">
        <v>4</v>
      </c>
      <c r="B39" s="88">
        <f>SUM(B7:B36)</f>
        <v>1115</v>
      </c>
      <c r="C39" s="89">
        <f>IF($CC$5="T",C83,C37+C38)</f>
        <v>13</v>
      </c>
      <c r="D39" s="89">
        <f aca="true" t="shared" si="35" ref="D39:BO39">IF($CC$5="T",D83,D37+D38)</f>
        <v>13</v>
      </c>
      <c r="E39" s="89">
        <f t="shared" si="35"/>
        <v>12</v>
      </c>
      <c r="F39" s="89">
        <f t="shared" si="35"/>
        <v>12</v>
      </c>
      <c r="G39" s="89">
        <f t="shared" si="35"/>
        <v>8</v>
      </c>
      <c r="H39" s="89">
        <f t="shared" si="35"/>
        <v>14</v>
      </c>
      <c r="I39" s="89">
        <f t="shared" si="35"/>
        <v>12</v>
      </c>
      <c r="J39" s="89">
        <f t="shared" si="35"/>
        <v>11</v>
      </c>
      <c r="K39" s="89">
        <f t="shared" si="35"/>
        <v>8</v>
      </c>
      <c r="L39" s="89">
        <f t="shared" si="35"/>
        <v>10</v>
      </c>
      <c r="M39" s="89">
        <f t="shared" si="35"/>
        <v>8</v>
      </c>
      <c r="N39" s="89">
        <f t="shared" si="35"/>
        <v>7</v>
      </c>
      <c r="O39" s="89">
        <f t="shared" si="35"/>
        <v>11</v>
      </c>
      <c r="P39" s="89">
        <f t="shared" si="35"/>
        <v>8</v>
      </c>
      <c r="Q39" s="89">
        <f t="shared" si="35"/>
        <v>7</v>
      </c>
      <c r="R39" s="89">
        <f t="shared" si="35"/>
        <v>9</v>
      </c>
      <c r="S39" s="89">
        <f t="shared" si="35"/>
        <v>12</v>
      </c>
      <c r="T39" s="89">
        <f t="shared" si="35"/>
        <v>6</v>
      </c>
      <c r="U39" s="89">
        <f t="shared" si="35"/>
        <v>8</v>
      </c>
      <c r="V39" s="89">
        <f t="shared" si="35"/>
        <v>7</v>
      </c>
      <c r="W39" s="89">
        <f t="shared" si="35"/>
        <v>11</v>
      </c>
      <c r="X39" s="89">
        <f t="shared" si="35"/>
        <v>9</v>
      </c>
      <c r="Y39" s="89">
        <f t="shared" si="35"/>
        <v>2</v>
      </c>
      <c r="Z39" s="89">
        <f t="shared" si="35"/>
        <v>3</v>
      </c>
      <c r="AA39" s="89">
        <f t="shared" si="35"/>
        <v>0</v>
      </c>
      <c r="AB39" s="89">
        <f t="shared" si="35"/>
        <v>5</v>
      </c>
      <c r="AC39" s="89">
        <f t="shared" si="35"/>
        <v>3</v>
      </c>
      <c r="AD39" s="89">
        <f t="shared" si="35"/>
        <v>0</v>
      </c>
      <c r="AE39" s="89">
        <f t="shared" si="35"/>
        <v>2</v>
      </c>
      <c r="AF39" s="89">
        <f t="shared" si="35"/>
        <v>0</v>
      </c>
      <c r="AG39" s="89">
        <f t="shared" si="35"/>
        <v>0</v>
      </c>
      <c r="AH39" s="89">
        <f t="shared" si="35"/>
        <v>0</v>
      </c>
      <c r="AI39" s="89">
        <f t="shared" si="35"/>
        <v>0</v>
      </c>
      <c r="AJ39" s="89">
        <f t="shared" si="35"/>
        <v>0</v>
      </c>
      <c r="AK39" s="89">
        <f t="shared" si="35"/>
        <v>0</v>
      </c>
      <c r="AL39" s="89">
        <f t="shared" si="35"/>
        <v>0</v>
      </c>
      <c r="AM39" s="89">
        <f t="shared" si="35"/>
        <v>0</v>
      </c>
      <c r="AN39" s="89">
        <f t="shared" si="35"/>
        <v>0</v>
      </c>
      <c r="AO39" s="89">
        <f t="shared" si="35"/>
        <v>0</v>
      </c>
      <c r="AP39" s="89">
        <f t="shared" si="35"/>
        <v>0</v>
      </c>
      <c r="AQ39" s="89">
        <f t="shared" si="35"/>
        <v>0</v>
      </c>
      <c r="AR39" s="89">
        <f t="shared" si="35"/>
        <v>0</v>
      </c>
      <c r="AS39" s="89">
        <f t="shared" si="35"/>
        <v>0</v>
      </c>
      <c r="AT39" s="89">
        <f t="shared" si="35"/>
        <v>0</v>
      </c>
      <c r="AU39" s="89">
        <f t="shared" si="35"/>
        <v>0</v>
      </c>
      <c r="AV39" s="89">
        <f t="shared" si="35"/>
        <v>0</v>
      </c>
      <c r="AW39" s="89">
        <f t="shared" si="35"/>
        <v>0</v>
      </c>
      <c r="AX39" s="89">
        <f t="shared" si="35"/>
        <v>0</v>
      </c>
      <c r="AY39" s="89">
        <f t="shared" si="35"/>
        <v>0</v>
      </c>
      <c r="AZ39" s="89">
        <f t="shared" si="35"/>
        <v>0</v>
      </c>
      <c r="BA39" s="89">
        <f t="shared" si="35"/>
        <v>0</v>
      </c>
      <c r="BB39" s="89">
        <f t="shared" si="35"/>
        <v>0</v>
      </c>
      <c r="BC39" s="89">
        <f t="shared" si="35"/>
        <v>0</v>
      </c>
      <c r="BD39" s="89">
        <f t="shared" si="35"/>
        <v>0</v>
      </c>
      <c r="BE39" s="89">
        <f t="shared" si="35"/>
        <v>0</v>
      </c>
      <c r="BF39" s="89">
        <f t="shared" si="35"/>
        <v>0</v>
      </c>
      <c r="BG39" s="89">
        <f t="shared" si="35"/>
        <v>0</v>
      </c>
      <c r="BH39" s="89">
        <f t="shared" si="35"/>
        <v>0</v>
      </c>
      <c r="BI39" s="89">
        <f t="shared" si="35"/>
        <v>0</v>
      </c>
      <c r="BJ39" s="89">
        <f t="shared" si="35"/>
        <v>0</v>
      </c>
      <c r="BK39" s="89">
        <f t="shared" si="35"/>
        <v>0</v>
      </c>
      <c r="BL39" s="89">
        <f t="shared" si="35"/>
        <v>0</v>
      </c>
      <c r="BM39" s="89">
        <f t="shared" si="35"/>
        <v>0</v>
      </c>
      <c r="BN39" s="89">
        <f t="shared" si="35"/>
        <v>0</v>
      </c>
      <c r="BO39" s="89">
        <f t="shared" si="35"/>
        <v>0</v>
      </c>
      <c r="BP39" s="89">
        <f aca="true" t="shared" si="36" ref="BP39:BY39">IF($CC$5="T",BP83,BP37+BP38)</f>
        <v>0</v>
      </c>
      <c r="BQ39" s="89">
        <f t="shared" si="36"/>
        <v>0</v>
      </c>
      <c r="BR39" s="89">
        <f t="shared" si="36"/>
        <v>0</v>
      </c>
      <c r="BS39" s="89">
        <f t="shared" si="36"/>
        <v>0</v>
      </c>
      <c r="BT39" s="89">
        <f t="shared" si="36"/>
        <v>0</v>
      </c>
      <c r="BU39" s="89">
        <f t="shared" si="36"/>
        <v>0</v>
      </c>
      <c r="BV39" s="89">
        <f t="shared" si="36"/>
        <v>0</v>
      </c>
      <c r="BW39" s="89">
        <f t="shared" si="36"/>
        <v>0</v>
      </c>
      <c r="BX39" s="89">
        <f t="shared" si="36"/>
        <v>0</v>
      </c>
      <c r="BY39" s="89">
        <f t="shared" si="36"/>
        <v>0</v>
      </c>
      <c r="BZ39" s="38"/>
      <c r="CA39" s="19"/>
      <c r="CD39" s="1">
        <v>182</v>
      </c>
      <c r="CE39" s="1">
        <v>207</v>
      </c>
      <c r="CF39" s="1">
        <v>200</v>
      </c>
      <c r="CG39" s="1">
        <v>192</v>
      </c>
      <c r="CH39" s="1">
        <v>147</v>
      </c>
      <c r="CI39" s="1">
        <v>207</v>
      </c>
      <c r="CJ39" s="1">
        <v>196</v>
      </c>
      <c r="CK39" s="1">
        <v>188</v>
      </c>
      <c r="CL39" s="1">
        <v>131</v>
      </c>
      <c r="CM39" s="1">
        <v>158</v>
      </c>
      <c r="CN39" s="1">
        <v>138</v>
      </c>
      <c r="CO39" s="1">
        <v>135</v>
      </c>
      <c r="CP39" s="1">
        <v>176</v>
      </c>
      <c r="CQ39" s="1">
        <v>143</v>
      </c>
      <c r="CR39" s="1">
        <v>131</v>
      </c>
      <c r="CS39" s="1">
        <v>155</v>
      </c>
      <c r="CT39" s="1">
        <v>203</v>
      </c>
      <c r="CU39" s="1">
        <v>99</v>
      </c>
      <c r="CV39" s="1">
        <v>147</v>
      </c>
      <c r="CW39" s="1">
        <v>115</v>
      </c>
      <c r="CX39" s="1">
        <v>173</v>
      </c>
      <c r="CY39" s="1">
        <v>151</v>
      </c>
      <c r="CZ39" s="1">
        <v>41</v>
      </c>
      <c r="DA39" s="1">
        <v>60</v>
      </c>
      <c r="DB39" s="1">
        <v>0</v>
      </c>
      <c r="DC39" s="1">
        <v>95</v>
      </c>
      <c r="DD39" s="1">
        <v>57</v>
      </c>
      <c r="DE39" s="1">
        <v>0</v>
      </c>
      <c r="DF39" s="1">
        <v>43</v>
      </c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</row>
    <row r="40" spans="1:156" s="19" customFormat="1" ht="12.75">
      <c r="A40" s="76" t="s">
        <v>6</v>
      </c>
      <c r="B40" s="90"/>
      <c r="C40" s="75">
        <v>2</v>
      </c>
      <c r="D40" s="75">
        <v>3</v>
      </c>
      <c r="E40" s="75">
        <v>6</v>
      </c>
      <c r="F40" s="75">
        <v>4</v>
      </c>
      <c r="G40" s="75">
        <v>18</v>
      </c>
      <c r="H40" s="101">
        <v>1</v>
      </c>
      <c r="I40" s="75">
        <v>5</v>
      </c>
      <c r="J40" s="75">
        <v>10</v>
      </c>
      <c r="K40" s="75">
        <v>14</v>
      </c>
      <c r="L40" s="75">
        <v>11</v>
      </c>
      <c r="M40" s="75">
        <v>15</v>
      </c>
      <c r="N40" s="75">
        <v>21</v>
      </c>
      <c r="O40" s="75">
        <v>9</v>
      </c>
      <c r="P40" s="75">
        <v>16</v>
      </c>
      <c r="Q40" s="75">
        <v>20</v>
      </c>
      <c r="R40" s="75">
        <v>13</v>
      </c>
      <c r="S40" s="75">
        <v>7</v>
      </c>
      <c r="T40" s="75">
        <v>22</v>
      </c>
      <c r="U40" s="75">
        <v>17</v>
      </c>
      <c r="V40" s="75">
        <v>19</v>
      </c>
      <c r="W40" s="75">
        <v>8</v>
      </c>
      <c r="X40" s="75">
        <v>12</v>
      </c>
      <c r="Y40" s="75">
        <v>26</v>
      </c>
      <c r="Z40" s="75">
        <v>25</v>
      </c>
      <c r="AA40" s="75">
        <v>28</v>
      </c>
      <c r="AB40" s="75">
        <v>23</v>
      </c>
      <c r="AC40" s="75">
        <v>24</v>
      </c>
      <c r="AD40" s="75">
        <v>28</v>
      </c>
      <c r="AE40" s="75">
        <v>27</v>
      </c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CD40" s="2">
        <v>823</v>
      </c>
      <c r="CE40" s="2">
        <v>829</v>
      </c>
      <c r="CF40" s="2">
        <v>792</v>
      </c>
      <c r="CG40" s="2">
        <v>732</v>
      </c>
      <c r="CH40" s="2">
        <v>536</v>
      </c>
      <c r="CI40" s="2">
        <v>948</v>
      </c>
      <c r="CJ40" s="2">
        <v>749</v>
      </c>
      <c r="CK40" s="2">
        <v>702</v>
      </c>
      <c r="CL40" s="2">
        <v>450</v>
      </c>
      <c r="CM40" s="2">
        <v>615</v>
      </c>
      <c r="CN40" s="2">
        <v>546</v>
      </c>
      <c r="CO40" s="2">
        <v>502</v>
      </c>
      <c r="CP40" s="2">
        <v>694</v>
      </c>
      <c r="CQ40" s="2">
        <v>545</v>
      </c>
      <c r="CR40" s="2">
        <v>440</v>
      </c>
      <c r="CS40" s="2">
        <v>641</v>
      </c>
      <c r="CT40" s="2">
        <v>839</v>
      </c>
      <c r="CU40" s="2">
        <v>375</v>
      </c>
      <c r="CV40" s="2">
        <v>597</v>
      </c>
      <c r="CW40" s="2">
        <v>400</v>
      </c>
      <c r="CX40" s="2">
        <v>717</v>
      </c>
      <c r="CY40" s="2">
        <v>616</v>
      </c>
      <c r="CZ40" s="2">
        <v>116</v>
      </c>
      <c r="DA40" s="2">
        <v>153</v>
      </c>
      <c r="DB40" s="2">
        <v>0</v>
      </c>
      <c r="DC40" s="2">
        <v>349</v>
      </c>
      <c r="DD40" s="2">
        <v>179</v>
      </c>
      <c r="DE40" s="2">
        <v>0</v>
      </c>
      <c r="DF40" s="2">
        <v>178</v>
      </c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</row>
    <row r="41" spans="1:110" s="21" customFormat="1" ht="12.75" hidden="1">
      <c r="A41" s="27" t="s">
        <v>7</v>
      </c>
      <c r="B41" s="20"/>
      <c r="C41" s="41">
        <f aca="true" t="shared" si="37" ref="C41:AH41">C39/$B39*100</f>
        <v>1.1659192825112108</v>
      </c>
      <c r="D41" s="29">
        <f t="shared" si="37"/>
        <v>1.1659192825112108</v>
      </c>
      <c r="E41" s="29">
        <f t="shared" si="37"/>
        <v>1.0762331838565022</v>
      </c>
      <c r="F41" s="29">
        <f t="shared" si="37"/>
        <v>1.0762331838565022</v>
      </c>
      <c r="G41" s="29">
        <f t="shared" si="37"/>
        <v>0.7174887892376681</v>
      </c>
      <c r="H41" s="29">
        <f t="shared" si="37"/>
        <v>1.2556053811659191</v>
      </c>
      <c r="I41" s="29">
        <f t="shared" si="37"/>
        <v>1.0762331838565022</v>
      </c>
      <c r="J41" s="29">
        <f t="shared" si="37"/>
        <v>0.9865470852017937</v>
      </c>
      <c r="K41" s="29">
        <f t="shared" si="37"/>
        <v>0.7174887892376681</v>
      </c>
      <c r="L41" s="29">
        <f t="shared" si="37"/>
        <v>0.8968609865470852</v>
      </c>
      <c r="M41" s="29">
        <f t="shared" si="37"/>
        <v>0.7174887892376681</v>
      </c>
      <c r="N41" s="29">
        <f t="shared" si="37"/>
        <v>0.6278026905829596</v>
      </c>
      <c r="O41" s="29">
        <f t="shared" si="37"/>
        <v>0.9865470852017937</v>
      </c>
      <c r="P41" s="29">
        <f t="shared" si="37"/>
        <v>0.7174887892376681</v>
      </c>
      <c r="Q41" s="29">
        <f t="shared" si="37"/>
        <v>0.6278026905829596</v>
      </c>
      <c r="R41" s="29">
        <f t="shared" si="37"/>
        <v>0.8071748878923767</v>
      </c>
      <c r="S41" s="29">
        <f t="shared" si="37"/>
        <v>1.0762331838565022</v>
      </c>
      <c r="T41" s="29">
        <f t="shared" si="37"/>
        <v>0.5381165919282511</v>
      </c>
      <c r="U41" s="29">
        <f t="shared" si="37"/>
        <v>0.7174887892376681</v>
      </c>
      <c r="V41" s="29">
        <f t="shared" si="37"/>
        <v>0.6278026905829596</v>
      </c>
      <c r="W41" s="29">
        <f t="shared" si="37"/>
        <v>0.9865470852017937</v>
      </c>
      <c r="X41" s="29">
        <f t="shared" si="37"/>
        <v>0.8071748878923767</v>
      </c>
      <c r="Y41" s="29">
        <f t="shared" si="37"/>
        <v>0.17937219730941703</v>
      </c>
      <c r="Z41" s="29">
        <f t="shared" si="37"/>
        <v>0.26905829596412556</v>
      </c>
      <c r="AA41" s="29">
        <f t="shared" si="37"/>
        <v>0</v>
      </c>
      <c r="AB41" s="29">
        <f t="shared" si="37"/>
        <v>0.4484304932735426</v>
      </c>
      <c r="AC41" s="29">
        <f t="shared" si="37"/>
        <v>0.26905829596412556</v>
      </c>
      <c r="AD41" s="29">
        <f t="shared" si="37"/>
        <v>0</v>
      </c>
      <c r="AE41" s="29">
        <f t="shared" si="37"/>
        <v>0.17937219730941703</v>
      </c>
      <c r="AF41" s="29">
        <f t="shared" si="37"/>
        <v>0</v>
      </c>
      <c r="AG41" s="29">
        <f t="shared" si="37"/>
        <v>0</v>
      </c>
      <c r="AH41" s="29">
        <f t="shared" si="37"/>
        <v>0</v>
      </c>
      <c r="AI41" s="29">
        <f aca="true" t="shared" si="38" ref="AI41:BN41">AI39/$B39*100</f>
        <v>0</v>
      </c>
      <c r="AJ41" s="29">
        <f t="shared" si="38"/>
        <v>0</v>
      </c>
      <c r="AK41" s="29">
        <f t="shared" si="38"/>
        <v>0</v>
      </c>
      <c r="AL41" s="29">
        <f t="shared" si="38"/>
        <v>0</v>
      </c>
      <c r="AM41" s="29">
        <f t="shared" si="38"/>
        <v>0</v>
      </c>
      <c r="AN41" s="29">
        <f t="shared" si="38"/>
        <v>0</v>
      </c>
      <c r="AO41" s="29">
        <f t="shared" si="38"/>
        <v>0</v>
      </c>
      <c r="AP41" s="29">
        <f t="shared" si="38"/>
        <v>0</v>
      </c>
      <c r="AQ41" s="29">
        <f t="shared" si="38"/>
        <v>0</v>
      </c>
      <c r="AR41" s="29">
        <f t="shared" si="38"/>
        <v>0</v>
      </c>
      <c r="AS41" s="29">
        <f t="shared" si="38"/>
        <v>0</v>
      </c>
      <c r="AT41" s="29">
        <f t="shared" si="38"/>
        <v>0</v>
      </c>
      <c r="AU41" s="29">
        <f t="shared" si="38"/>
        <v>0</v>
      </c>
      <c r="AV41" s="29">
        <f t="shared" si="38"/>
        <v>0</v>
      </c>
      <c r="AW41" s="29">
        <f t="shared" si="38"/>
        <v>0</v>
      </c>
      <c r="AX41" s="29">
        <f t="shared" si="38"/>
        <v>0</v>
      </c>
      <c r="AY41" s="29">
        <f t="shared" si="38"/>
        <v>0</v>
      </c>
      <c r="AZ41" s="29">
        <f t="shared" si="38"/>
        <v>0</v>
      </c>
      <c r="BA41" s="29">
        <f t="shared" si="38"/>
        <v>0</v>
      </c>
      <c r="BB41" s="29">
        <f t="shared" si="38"/>
        <v>0</v>
      </c>
      <c r="BC41" s="29">
        <f t="shared" si="38"/>
        <v>0</v>
      </c>
      <c r="BD41" s="29">
        <f t="shared" si="38"/>
        <v>0</v>
      </c>
      <c r="BE41" s="29">
        <f t="shared" si="38"/>
        <v>0</v>
      </c>
      <c r="BF41" s="29">
        <f t="shared" si="38"/>
        <v>0</v>
      </c>
      <c r="BG41" s="29">
        <f t="shared" si="38"/>
        <v>0</v>
      </c>
      <c r="BH41" s="29">
        <f t="shared" si="38"/>
        <v>0</v>
      </c>
      <c r="BI41" s="29">
        <f t="shared" si="38"/>
        <v>0</v>
      </c>
      <c r="BJ41" s="29">
        <f t="shared" si="38"/>
        <v>0</v>
      </c>
      <c r="BK41" s="29">
        <f t="shared" si="38"/>
        <v>0</v>
      </c>
      <c r="BL41" s="29">
        <f t="shared" si="38"/>
        <v>0</v>
      </c>
      <c r="BM41" s="29">
        <f t="shared" si="38"/>
        <v>0</v>
      </c>
      <c r="BN41" s="29">
        <f t="shared" si="38"/>
        <v>0</v>
      </c>
      <c r="BO41" s="29">
        <f aca="true" t="shared" si="39" ref="BO41:BY41">BO39/$B39*100</f>
        <v>0</v>
      </c>
      <c r="BP41" s="29">
        <f t="shared" si="39"/>
        <v>0</v>
      </c>
      <c r="BQ41" s="29">
        <f t="shared" si="39"/>
        <v>0</v>
      </c>
      <c r="BR41" s="29">
        <f t="shared" si="39"/>
        <v>0</v>
      </c>
      <c r="BS41" s="29">
        <f t="shared" si="39"/>
        <v>0</v>
      </c>
      <c r="BT41" s="29">
        <f t="shared" si="39"/>
        <v>0</v>
      </c>
      <c r="BU41" s="29">
        <f t="shared" si="39"/>
        <v>0</v>
      </c>
      <c r="BV41" s="29">
        <f t="shared" si="39"/>
        <v>0</v>
      </c>
      <c r="BW41" s="29">
        <f t="shared" si="39"/>
        <v>0</v>
      </c>
      <c r="BX41" s="29">
        <f t="shared" si="39"/>
        <v>0</v>
      </c>
      <c r="BY41" s="29">
        <f t="shared" si="39"/>
        <v>0</v>
      </c>
      <c r="BZ41" s="39"/>
      <c r="CA41" s="22"/>
      <c r="CD41" s="21">
        <v>2</v>
      </c>
      <c r="CE41" s="21">
        <v>3</v>
      </c>
      <c r="CF41" s="21">
        <v>6</v>
      </c>
      <c r="CG41" s="21">
        <v>4</v>
      </c>
      <c r="CH41" s="21">
        <v>18</v>
      </c>
      <c r="CI41" s="21">
        <v>1</v>
      </c>
      <c r="CJ41" s="21">
        <v>5</v>
      </c>
      <c r="CK41" s="21">
        <v>10</v>
      </c>
      <c r="CL41" s="21">
        <v>14</v>
      </c>
      <c r="CM41" s="21">
        <v>11</v>
      </c>
      <c r="CN41" s="21">
        <v>15</v>
      </c>
      <c r="CO41" s="21">
        <v>21</v>
      </c>
      <c r="CP41" s="21">
        <v>9</v>
      </c>
      <c r="CQ41" s="21">
        <v>16</v>
      </c>
      <c r="CR41" s="21">
        <v>20</v>
      </c>
      <c r="CS41" s="21">
        <v>13</v>
      </c>
      <c r="CT41" s="21">
        <v>7</v>
      </c>
      <c r="CU41" s="21">
        <v>22</v>
      </c>
      <c r="CV41" s="21">
        <v>17</v>
      </c>
      <c r="CW41" s="21">
        <v>19</v>
      </c>
      <c r="CX41" s="21">
        <v>8</v>
      </c>
      <c r="CY41" s="21">
        <v>12</v>
      </c>
      <c r="CZ41" s="21">
        <v>26</v>
      </c>
      <c r="DA41" s="21">
        <v>25</v>
      </c>
      <c r="DB41" s="21">
        <v>28</v>
      </c>
      <c r="DC41" s="21">
        <v>23</v>
      </c>
      <c r="DD41" s="21">
        <v>24</v>
      </c>
      <c r="DE41" s="21">
        <v>28</v>
      </c>
      <c r="DF41" s="21">
        <v>27</v>
      </c>
    </row>
    <row r="42" spans="73:77" ht="6" customHeight="1">
      <c r="BU42" s="12"/>
      <c r="BV42" s="12"/>
      <c r="BW42" s="12"/>
      <c r="BX42" s="12"/>
      <c r="BY42" s="12"/>
    </row>
    <row r="43" spans="1:77" ht="12.75">
      <c r="A43" s="1"/>
      <c r="C43" s="3" t="s">
        <v>8</v>
      </c>
      <c r="G43" s="1" t="s">
        <v>31</v>
      </c>
      <c r="AB43" s="3"/>
      <c r="BA43" s="3"/>
      <c r="BU43" s="12"/>
      <c r="BV43" s="12"/>
      <c r="BW43" s="12"/>
      <c r="BX43" s="12"/>
      <c r="BY43" s="12"/>
    </row>
    <row r="44" spans="1:77" ht="12.75" hidden="1">
      <c r="A44" s="3" t="s">
        <v>10</v>
      </c>
      <c r="C44" s="1">
        <f aca="true" t="shared" si="40" ref="C44:AH44">C39-$B39</f>
        <v>-1102</v>
      </c>
      <c r="D44" s="1">
        <f t="shared" si="40"/>
        <v>-1102</v>
      </c>
      <c r="E44" s="1">
        <f t="shared" si="40"/>
        <v>-1103</v>
      </c>
      <c r="F44" s="1">
        <f t="shared" si="40"/>
        <v>-1103</v>
      </c>
      <c r="G44" s="1">
        <f t="shared" si="40"/>
        <v>-1107</v>
      </c>
      <c r="H44" s="1">
        <f t="shared" si="40"/>
        <v>-1101</v>
      </c>
      <c r="I44" s="1">
        <f t="shared" si="40"/>
        <v>-1103</v>
      </c>
      <c r="J44" s="1">
        <f t="shared" si="40"/>
        <v>-1104</v>
      </c>
      <c r="K44" s="1">
        <f t="shared" si="40"/>
        <v>-1107</v>
      </c>
      <c r="L44" s="1">
        <f t="shared" si="40"/>
        <v>-1105</v>
      </c>
      <c r="M44" s="1">
        <f t="shared" si="40"/>
        <v>-1107</v>
      </c>
      <c r="N44" s="1">
        <f t="shared" si="40"/>
        <v>-1108</v>
      </c>
      <c r="O44" s="1">
        <f t="shared" si="40"/>
        <v>-1104</v>
      </c>
      <c r="P44" s="1">
        <f t="shared" si="40"/>
        <v>-1107</v>
      </c>
      <c r="Q44" s="1">
        <f t="shared" si="40"/>
        <v>-1108</v>
      </c>
      <c r="R44" s="1">
        <f t="shared" si="40"/>
        <v>-1106</v>
      </c>
      <c r="S44" s="1">
        <f t="shared" si="40"/>
        <v>-1103</v>
      </c>
      <c r="T44" s="1">
        <f t="shared" si="40"/>
        <v>-1109</v>
      </c>
      <c r="U44" s="1">
        <f t="shared" si="40"/>
        <v>-1107</v>
      </c>
      <c r="V44" s="1">
        <f t="shared" si="40"/>
        <v>-1108</v>
      </c>
      <c r="W44" s="1">
        <f t="shared" si="40"/>
        <v>-1104</v>
      </c>
      <c r="X44" s="1">
        <f t="shared" si="40"/>
        <v>-1106</v>
      </c>
      <c r="Y44" s="1">
        <f t="shared" si="40"/>
        <v>-1113</v>
      </c>
      <c r="Z44" s="1">
        <f t="shared" si="40"/>
        <v>-1112</v>
      </c>
      <c r="AA44" s="1">
        <f t="shared" si="40"/>
        <v>-1115</v>
      </c>
      <c r="AB44" s="1">
        <f t="shared" si="40"/>
        <v>-1110</v>
      </c>
      <c r="AC44" s="1">
        <f t="shared" si="40"/>
        <v>-1112</v>
      </c>
      <c r="AD44" s="1">
        <f t="shared" si="40"/>
        <v>-1115</v>
      </c>
      <c r="AE44" s="1">
        <f t="shared" si="40"/>
        <v>-1113</v>
      </c>
      <c r="AF44" s="1">
        <f t="shared" si="40"/>
        <v>-1115</v>
      </c>
      <c r="AG44" s="1">
        <f t="shared" si="40"/>
        <v>-1115</v>
      </c>
      <c r="AH44" s="1">
        <f t="shared" si="40"/>
        <v>-1115</v>
      </c>
      <c r="AI44" s="1">
        <f aca="true" t="shared" si="41" ref="AI44:BN44">AI39-$B39</f>
        <v>-1115</v>
      </c>
      <c r="AJ44" s="1">
        <f t="shared" si="41"/>
        <v>-1115</v>
      </c>
      <c r="AK44" s="1">
        <f t="shared" si="41"/>
        <v>-1115</v>
      </c>
      <c r="AL44" s="1">
        <f t="shared" si="41"/>
        <v>-1115</v>
      </c>
      <c r="AM44" s="1">
        <f t="shared" si="41"/>
        <v>-1115</v>
      </c>
      <c r="AN44" s="1">
        <f t="shared" si="41"/>
        <v>-1115</v>
      </c>
      <c r="AO44" s="1">
        <f t="shared" si="41"/>
        <v>-1115</v>
      </c>
      <c r="AP44" s="1">
        <f t="shared" si="41"/>
        <v>-1115</v>
      </c>
      <c r="AQ44" s="1">
        <f t="shared" si="41"/>
        <v>-1115</v>
      </c>
      <c r="AR44" s="1">
        <f t="shared" si="41"/>
        <v>-1115</v>
      </c>
      <c r="AS44" s="1">
        <f t="shared" si="41"/>
        <v>-1115</v>
      </c>
      <c r="AT44" s="1">
        <f t="shared" si="41"/>
        <v>-1115</v>
      </c>
      <c r="AU44" s="1">
        <f t="shared" si="41"/>
        <v>-1115</v>
      </c>
      <c r="AV44" s="1">
        <f t="shared" si="41"/>
        <v>-1115</v>
      </c>
      <c r="AW44" s="1">
        <f t="shared" si="41"/>
        <v>-1115</v>
      </c>
      <c r="AX44" s="1">
        <f t="shared" si="41"/>
        <v>-1115</v>
      </c>
      <c r="AY44" s="1">
        <f t="shared" si="41"/>
        <v>-1115</v>
      </c>
      <c r="AZ44" s="1">
        <f t="shared" si="41"/>
        <v>-1115</v>
      </c>
      <c r="BA44" s="1">
        <f t="shared" si="41"/>
        <v>-1115</v>
      </c>
      <c r="BB44" s="1">
        <f t="shared" si="41"/>
        <v>-1115</v>
      </c>
      <c r="BC44" s="1">
        <f t="shared" si="41"/>
        <v>-1115</v>
      </c>
      <c r="BD44" s="1">
        <f t="shared" si="41"/>
        <v>-1115</v>
      </c>
      <c r="BE44" s="1">
        <f t="shared" si="41"/>
        <v>-1115</v>
      </c>
      <c r="BF44" s="1">
        <f t="shared" si="41"/>
        <v>-1115</v>
      </c>
      <c r="BG44" s="1">
        <f t="shared" si="41"/>
        <v>-1115</v>
      </c>
      <c r="BH44" s="1">
        <f t="shared" si="41"/>
        <v>-1115</v>
      </c>
      <c r="BI44" s="1">
        <f t="shared" si="41"/>
        <v>-1115</v>
      </c>
      <c r="BJ44" s="1">
        <f t="shared" si="41"/>
        <v>-1115</v>
      </c>
      <c r="BK44" s="1">
        <f t="shared" si="41"/>
        <v>-1115</v>
      </c>
      <c r="BL44" s="1">
        <f t="shared" si="41"/>
        <v>-1115</v>
      </c>
      <c r="BM44" s="1">
        <f t="shared" si="41"/>
        <v>-1115</v>
      </c>
      <c r="BN44" s="1">
        <f t="shared" si="41"/>
        <v>-1115</v>
      </c>
      <c r="BO44" s="1">
        <f aca="true" t="shared" si="42" ref="BO44:BY44">BO39-$B39</f>
        <v>-1115</v>
      </c>
      <c r="BP44" s="1">
        <f t="shared" si="42"/>
        <v>-1115</v>
      </c>
      <c r="BQ44" s="1">
        <f t="shared" si="42"/>
        <v>-1115</v>
      </c>
      <c r="BR44" s="1">
        <f t="shared" si="42"/>
        <v>-1115</v>
      </c>
      <c r="BS44" s="1">
        <f t="shared" si="42"/>
        <v>-1115</v>
      </c>
      <c r="BT44" s="1">
        <f t="shared" si="42"/>
        <v>-1115</v>
      </c>
      <c r="BU44" s="1">
        <f t="shared" si="42"/>
        <v>-1115</v>
      </c>
      <c r="BV44" s="1">
        <f t="shared" si="42"/>
        <v>-1115</v>
      </c>
      <c r="BW44" s="1">
        <f t="shared" si="42"/>
        <v>-1115</v>
      </c>
      <c r="BX44" s="1">
        <f t="shared" si="42"/>
        <v>-1115</v>
      </c>
      <c r="BY44" s="1">
        <f t="shared" si="42"/>
        <v>-1115</v>
      </c>
    </row>
    <row r="45" spans="1:2" ht="12.75" hidden="1">
      <c r="A45" s="2">
        <f>C6-1</f>
        <v>0</v>
      </c>
      <c r="B45" s="1">
        <f>COUNT(B7:B36)</f>
        <v>18</v>
      </c>
    </row>
    <row r="46" ht="12.75" hidden="1">
      <c r="CB46" s="2"/>
    </row>
    <row r="47" spans="1:81" ht="12.75" hidden="1">
      <c r="A47" s="2">
        <v>1</v>
      </c>
      <c r="C47" s="1">
        <f aca="true" t="shared" si="43" ref="C47:R47">IF(ISTEXT(C7)=TRUE,1,0)</f>
        <v>0</v>
      </c>
      <c r="D47" s="1">
        <f t="shared" si="43"/>
        <v>0</v>
      </c>
      <c r="E47" s="1">
        <f t="shared" si="43"/>
        <v>0</v>
      </c>
      <c r="F47" s="1">
        <f t="shared" si="43"/>
        <v>0</v>
      </c>
      <c r="G47" s="1">
        <f t="shared" si="43"/>
        <v>0</v>
      </c>
      <c r="H47" s="1">
        <f t="shared" si="43"/>
        <v>0</v>
      </c>
      <c r="I47" s="1">
        <f t="shared" si="43"/>
        <v>0</v>
      </c>
      <c r="J47" s="1">
        <f t="shared" si="43"/>
        <v>0</v>
      </c>
      <c r="K47" s="1">
        <f t="shared" si="43"/>
        <v>0</v>
      </c>
      <c r="L47" s="1">
        <f t="shared" si="43"/>
        <v>0</v>
      </c>
      <c r="M47" s="1">
        <f t="shared" si="43"/>
        <v>0</v>
      </c>
      <c r="N47" s="1">
        <f t="shared" si="43"/>
        <v>0</v>
      </c>
      <c r="O47" s="1">
        <f t="shared" si="43"/>
        <v>0</v>
      </c>
      <c r="P47" s="1">
        <f t="shared" si="43"/>
        <v>0</v>
      </c>
      <c r="Q47" s="1">
        <f t="shared" si="43"/>
        <v>0</v>
      </c>
      <c r="R47" s="1">
        <f t="shared" si="43"/>
        <v>0</v>
      </c>
      <c r="S47" s="1">
        <f aca="true" t="shared" si="44" ref="D47:AE56">IF(ISTEXT(S7)=TRUE,1,0)</f>
        <v>0</v>
      </c>
      <c r="T47" s="1">
        <f t="shared" si="44"/>
        <v>0</v>
      </c>
      <c r="U47" s="1">
        <f t="shared" si="44"/>
        <v>0</v>
      </c>
      <c r="V47" s="1">
        <f t="shared" si="44"/>
        <v>0</v>
      </c>
      <c r="W47" s="1">
        <f t="shared" si="44"/>
        <v>0</v>
      </c>
      <c r="X47" s="1">
        <f t="shared" si="44"/>
        <v>0</v>
      </c>
      <c r="Y47" s="1">
        <f t="shared" si="44"/>
        <v>0</v>
      </c>
      <c r="Z47" s="1">
        <f t="shared" si="44"/>
        <v>0</v>
      </c>
      <c r="AA47" s="1">
        <f t="shared" si="44"/>
        <v>0</v>
      </c>
      <c r="AB47" s="1">
        <f t="shared" si="44"/>
        <v>0</v>
      </c>
      <c r="AC47" s="1">
        <f t="shared" si="44"/>
        <v>0</v>
      </c>
      <c r="AD47" s="1">
        <f t="shared" si="44"/>
        <v>0</v>
      </c>
      <c r="AE47" s="1">
        <f t="shared" si="44"/>
        <v>0</v>
      </c>
      <c r="BZ47" s="2"/>
      <c r="CB47" s="2"/>
      <c r="CC47" s="1">
        <f>MAX(CD7:EZ7)</f>
        <v>46</v>
      </c>
    </row>
    <row r="48" spans="1:81" ht="12.75" hidden="1">
      <c r="A48" s="2">
        <v>2</v>
      </c>
      <c r="C48" s="1">
        <f aca="true" t="shared" si="45" ref="C48:C76">IF(ISTEXT(C8)=TRUE,1,0)</f>
        <v>0</v>
      </c>
      <c r="D48" s="1">
        <f t="shared" si="44"/>
        <v>0</v>
      </c>
      <c r="E48" s="1">
        <f t="shared" si="44"/>
        <v>0</v>
      </c>
      <c r="F48" s="1">
        <f t="shared" si="44"/>
        <v>0</v>
      </c>
      <c r="G48" s="1">
        <f t="shared" si="44"/>
        <v>0</v>
      </c>
      <c r="H48" s="1">
        <f t="shared" si="44"/>
        <v>0</v>
      </c>
      <c r="I48" s="1">
        <f t="shared" si="44"/>
        <v>0</v>
      </c>
      <c r="J48" s="1">
        <f t="shared" si="44"/>
        <v>0</v>
      </c>
      <c r="K48" s="1">
        <f t="shared" si="44"/>
        <v>0</v>
      </c>
      <c r="L48" s="1">
        <f t="shared" si="44"/>
        <v>0</v>
      </c>
      <c r="M48" s="1">
        <f t="shared" si="44"/>
        <v>0</v>
      </c>
      <c r="N48" s="1">
        <f t="shared" si="44"/>
        <v>0</v>
      </c>
      <c r="O48" s="1">
        <f t="shared" si="44"/>
        <v>0</v>
      </c>
      <c r="P48" s="1">
        <f t="shared" si="44"/>
        <v>0</v>
      </c>
      <c r="Q48" s="1">
        <f t="shared" si="44"/>
        <v>0</v>
      </c>
      <c r="R48" s="1">
        <f t="shared" si="44"/>
        <v>0</v>
      </c>
      <c r="S48" s="1">
        <f t="shared" si="44"/>
        <v>0</v>
      </c>
      <c r="T48" s="1">
        <f t="shared" si="44"/>
        <v>0</v>
      </c>
      <c r="U48" s="1">
        <f t="shared" si="44"/>
        <v>0</v>
      </c>
      <c r="V48" s="1">
        <f t="shared" si="44"/>
        <v>0</v>
      </c>
      <c r="W48" s="1">
        <f t="shared" si="44"/>
        <v>0</v>
      </c>
      <c r="X48" s="1">
        <f t="shared" si="44"/>
        <v>0</v>
      </c>
      <c r="Y48" s="1">
        <f t="shared" si="44"/>
        <v>0</v>
      </c>
      <c r="Z48" s="1">
        <f t="shared" si="44"/>
        <v>0</v>
      </c>
      <c r="AA48" s="1">
        <f t="shared" si="44"/>
        <v>0</v>
      </c>
      <c r="AB48" s="1">
        <f t="shared" si="44"/>
        <v>0</v>
      </c>
      <c r="AC48" s="1">
        <f t="shared" si="44"/>
        <v>0</v>
      </c>
      <c r="AD48" s="1">
        <f t="shared" si="44"/>
        <v>0</v>
      </c>
      <c r="AE48" s="1">
        <f t="shared" si="44"/>
        <v>0</v>
      </c>
      <c r="BZ48" s="2"/>
      <c r="CB48" s="2"/>
      <c r="CC48" s="1">
        <f>MAX(CD8:EZ8)</f>
        <v>56</v>
      </c>
    </row>
    <row r="49" spans="1:81" ht="12.75" hidden="1">
      <c r="A49" s="2">
        <v>3</v>
      </c>
      <c r="C49" s="1">
        <f t="shared" si="45"/>
        <v>0</v>
      </c>
      <c r="D49" s="1">
        <f t="shared" si="44"/>
        <v>0</v>
      </c>
      <c r="E49" s="1">
        <f t="shared" si="44"/>
        <v>0</v>
      </c>
      <c r="F49" s="1">
        <f t="shared" si="44"/>
        <v>0</v>
      </c>
      <c r="G49" s="1">
        <f t="shared" si="44"/>
        <v>0</v>
      </c>
      <c r="H49" s="1">
        <f t="shared" si="44"/>
        <v>0</v>
      </c>
      <c r="I49" s="1">
        <f t="shared" si="44"/>
        <v>0</v>
      </c>
      <c r="J49" s="1">
        <f t="shared" si="44"/>
        <v>0</v>
      </c>
      <c r="K49" s="1">
        <f t="shared" si="44"/>
        <v>0</v>
      </c>
      <c r="L49" s="1">
        <f t="shared" si="44"/>
        <v>0</v>
      </c>
      <c r="M49" s="1">
        <f t="shared" si="44"/>
        <v>0</v>
      </c>
      <c r="N49" s="1">
        <f t="shared" si="44"/>
        <v>0</v>
      </c>
      <c r="O49" s="1">
        <f t="shared" si="44"/>
        <v>0</v>
      </c>
      <c r="P49" s="1">
        <f t="shared" si="44"/>
        <v>0</v>
      </c>
      <c r="Q49" s="1">
        <f t="shared" si="44"/>
        <v>0</v>
      </c>
      <c r="R49" s="1">
        <f t="shared" si="44"/>
        <v>0</v>
      </c>
      <c r="S49" s="1">
        <f t="shared" si="44"/>
        <v>1</v>
      </c>
      <c r="T49" s="1">
        <f t="shared" si="44"/>
        <v>0</v>
      </c>
      <c r="U49" s="1">
        <f t="shared" si="44"/>
        <v>0</v>
      </c>
      <c r="V49" s="1">
        <f t="shared" si="44"/>
        <v>0</v>
      </c>
      <c r="W49" s="1">
        <f t="shared" si="44"/>
        <v>0</v>
      </c>
      <c r="X49" s="1">
        <f t="shared" si="44"/>
        <v>0</v>
      </c>
      <c r="Y49" s="1">
        <f t="shared" si="44"/>
        <v>0</v>
      </c>
      <c r="Z49" s="1">
        <f t="shared" si="44"/>
        <v>0</v>
      </c>
      <c r="AA49" s="1">
        <f t="shared" si="44"/>
        <v>0</v>
      </c>
      <c r="AB49" s="1">
        <f t="shared" si="44"/>
        <v>0</v>
      </c>
      <c r="AC49" s="1">
        <f t="shared" si="44"/>
        <v>0</v>
      </c>
      <c r="AD49" s="1">
        <f t="shared" si="44"/>
        <v>0</v>
      </c>
      <c r="AE49" s="1">
        <f t="shared" si="44"/>
        <v>0</v>
      </c>
      <c r="BZ49" s="2"/>
      <c r="CB49" s="2"/>
      <c r="CC49" s="1">
        <f>MAX(CD9:EZ9)</f>
        <v>88</v>
      </c>
    </row>
    <row r="50" spans="1:81" ht="12.75" hidden="1">
      <c r="A50" s="2">
        <v>4</v>
      </c>
      <c r="C50" s="1">
        <f t="shared" si="45"/>
        <v>0</v>
      </c>
      <c r="D50" s="1">
        <f t="shared" si="44"/>
        <v>0</v>
      </c>
      <c r="E50" s="1">
        <f t="shared" si="44"/>
        <v>0</v>
      </c>
      <c r="F50" s="1">
        <f t="shared" si="44"/>
        <v>0</v>
      </c>
      <c r="G50" s="1">
        <f t="shared" si="44"/>
        <v>0</v>
      </c>
      <c r="H50" s="1">
        <f t="shared" si="44"/>
        <v>0</v>
      </c>
      <c r="I50" s="1">
        <f t="shared" si="44"/>
        <v>0</v>
      </c>
      <c r="J50" s="1">
        <f t="shared" si="44"/>
        <v>0</v>
      </c>
      <c r="K50" s="1">
        <f t="shared" si="44"/>
        <v>0</v>
      </c>
      <c r="L50" s="1">
        <f t="shared" si="44"/>
        <v>0</v>
      </c>
      <c r="M50" s="1">
        <f t="shared" si="44"/>
        <v>0</v>
      </c>
      <c r="N50" s="1">
        <f t="shared" si="44"/>
        <v>0</v>
      </c>
      <c r="O50" s="1">
        <f t="shared" si="44"/>
        <v>0</v>
      </c>
      <c r="P50" s="1">
        <f t="shared" si="44"/>
        <v>0</v>
      </c>
      <c r="Q50" s="1">
        <f t="shared" si="44"/>
        <v>0</v>
      </c>
      <c r="R50" s="1">
        <f t="shared" si="44"/>
        <v>0</v>
      </c>
      <c r="S50" s="1">
        <f t="shared" si="44"/>
        <v>1</v>
      </c>
      <c r="T50" s="1">
        <f t="shared" si="44"/>
        <v>0</v>
      </c>
      <c r="U50" s="1">
        <f t="shared" si="44"/>
        <v>0</v>
      </c>
      <c r="V50" s="1">
        <f t="shared" si="44"/>
        <v>0</v>
      </c>
      <c r="W50" s="1">
        <f t="shared" si="44"/>
        <v>0</v>
      </c>
      <c r="X50" s="1">
        <f t="shared" si="44"/>
        <v>0</v>
      </c>
      <c r="Y50" s="1">
        <f t="shared" si="44"/>
        <v>0</v>
      </c>
      <c r="Z50" s="1">
        <f t="shared" si="44"/>
        <v>0</v>
      </c>
      <c r="AA50" s="1">
        <f t="shared" si="44"/>
        <v>0</v>
      </c>
      <c r="AB50" s="1">
        <f t="shared" si="44"/>
        <v>0</v>
      </c>
      <c r="AC50" s="1">
        <f t="shared" si="44"/>
        <v>0</v>
      </c>
      <c r="AD50" s="1">
        <f t="shared" si="44"/>
        <v>0</v>
      </c>
      <c r="AE50" s="1">
        <f t="shared" si="44"/>
        <v>0</v>
      </c>
      <c r="BZ50" s="2"/>
      <c r="CB50" s="2"/>
      <c r="CC50" s="1">
        <f>MAX(CD10:EZ10)</f>
        <v>72</v>
      </c>
    </row>
    <row r="51" spans="1:81" ht="12.75" hidden="1">
      <c r="A51" s="2">
        <v>5</v>
      </c>
      <c r="C51" s="1">
        <f t="shared" si="45"/>
        <v>0</v>
      </c>
      <c r="D51" s="1">
        <f t="shared" si="44"/>
        <v>0</v>
      </c>
      <c r="E51" s="1">
        <f t="shared" si="44"/>
        <v>0</v>
      </c>
      <c r="F51" s="1">
        <f t="shared" si="44"/>
        <v>0</v>
      </c>
      <c r="G51" s="1">
        <f t="shared" si="44"/>
        <v>0</v>
      </c>
      <c r="H51" s="1">
        <f t="shared" si="44"/>
        <v>0</v>
      </c>
      <c r="I51" s="1">
        <f t="shared" si="44"/>
        <v>0</v>
      </c>
      <c r="J51" s="1">
        <f t="shared" si="44"/>
        <v>0</v>
      </c>
      <c r="K51" s="1">
        <f t="shared" si="44"/>
        <v>0</v>
      </c>
      <c r="L51" s="1">
        <f t="shared" si="44"/>
        <v>0</v>
      </c>
      <c r="M51" s="1">
        <f t="shared" si="44"/>
        <v>0</v>
      </c>
      <c r="N51" s="1">
        <f t="shared" si="44"/>
        <v>0</v>
      </c>
      <c r="O51" s="1">
        <f t="shared" si="44"/>
        <v>0</v>
      </c>
      <c r="P51" s="1">
        <f t="shared" si="44"/>
        <v>0</v>
      </c>
      <c r="Q51" s="1">
        <f t="shared" si="44"/>
        <v>0</v>
      </c>
      <c r="R51" s="1">
        <f t="shared" si="44"/>
        <v>0</v>
      </c>
      <c r="S51" s="1">
        <f t="shared" si="44"/>
        <v>0</v>
      </c>
      <c r="T51" s="1">
        <f t="shared" si="44"/>
        <v>0</v>
      </c>
      <c r="U51" s="1">
        <f t="shared" si="44"/>
        <v>0</v>
      </c>
      <c r="V51" s="1">
        <f t="shared" si="44"/>
        <v>0</v>
      </c>
      <c r="W51" s="1">
        <f t="shared" si="44"/>
        <v>0</v>
      </c>
      <c r="X51" s="1">
        <f t="shared" si="44"/>
        <v>0</v>
      </c>
      <c r="Y51" s="1">
        <f t="shared" si="44"/>
        <v>0</v>
      </c>
      <c r="Z51" s="1">
        <f t="shared" si="44"/>
        <v>0</v>
      </c>
      <c r="AA51" s="1">
        <f t="shared" si="44"/>
        <v>0</v>
      </c>
      <c r="AB51" s="1">
        <f t="shared" si="44"/>
        <v>0</v>
      </c>
      <c r="AC51" s="1">
        <f t="shared" si="44"/>
        <v>0</v>
      </c>
      <c r="AD51" s="1">
        <f t="shared" si="44"/>
        <v>0</v>
      </c>
      <c r="AE51" s="1">
        <f t="shared" si="44"/>
        <v>0</v>
      </c>
      <c r="BZ51" s="2"/>
      <c r="CB51" s="2"/>
      <c r="CC51" s="1">
        <f>MAX(CD11:EZ11)</f>
        <v>80</v>
      </c>
    </row>
    <row r="52" spans="1:81" ht="12.75" hidden="1">
      <c r="A52" s="2">
        <v>6</v>
      </c>
      <c r="C52" s="1">
        <f t="shared" si="45"/>
        <v>0</v>
      </c>
      <c r="D52" s="1">
        <f t="shared" si="44"/>
        <v>0</v>
      </c>
      <c r="E52" s="1">
        <f t="shared" si="44"/>
        <v>0</v>
      </c>
      <c r="F52" s="1">
        <f t="shared" si="44"/>
        <v>0</v>
      </c>
      <c r="G52" s="1">
        <f t="shared" si="44"/>
        <v>0</v>
      </c>
      <c r="H52" s="1">
        <f t="shared" si="44"/>
        <v>0</v>
      </c>
      <c r="I52" s="1">
        <f t="shared" si="44"/>
        <v>0</v>
      </c>
      <c r="J52" s="1">
        <f t="shared" si="44"/>
        <v>0</v>
      </c>
      <c r="K52" s="1">
        <f t="shared" si="44"/>
        <v>0</v>
      </c>
      <c r="L52" s="1">
        <f t="shared" si="44"/>
        <v>0</v>
      </c>
      <c r="M52" s="1">
        <f t="shared" si="44"/>
        <v>0</v>
      </c>
      <c r="N52" s="1">
        <f t="shared" si="44"/>
        <v>1</v>
      </c>
      <c r="O52" s="1">
        <f t="shared" si="44"/>
        <v>0</v>
      </c>
      <c r="P52" s="1">
        <f t="shared" si="44"/>
        <v>0</v>
      </c>
      <c r="Q52" s="1">
        <f t="shared" si="44"/>
        <v>0</v>
      </c>
      <c r="R52" s="1">
        <f t="shared" si="44"/>
        <v>0</v>
      </c>
      <c r="S52" s="1">
        <f t="shared" si="44"/>
        <v>1</v>
      </c>
      <c r="T52" s="1">
        <f t="shared" si="44"/>
        <v>0</v>
      </c>
      <c r="U52" s="1">
        <f t="shared" si="44"/>
        <v>0</v>
      </c>
      <c r="V52" s="1">
        <f t="shared" si="44"/>
        <v>0</v>
      </c>
      <c r="W52" s="1">
        <f t="shared" si="44"/>
        <v>0</v>
      </c>
      <c r="X52" s="1">
        <f t="shared" si="44"/>
        <v>0</v>
      </c>
      <c r="Y52" s="1">
        <f t="shared" si="44"/>
        <v>0</v>
      </c>
      <c r="Z52" s="1">
        <f t="shared" si="44"/>
        <v>0</v>
      </c>
      <c r="AA52" s="1">
        <f t="shared" si="44"/>
        <v>0</v>
      </c>
      <c r="AB52" s="1">
        <f t="shared" si="44"/>
        <v>0</v>
      </c>
      <c r="AC52" s="1">
        <f t="shared" si="44"/>
        <v>0</v>
      </c>
      <c r="AD52" s="1">
        <f t="shared" si="44"/>
        <v>0</v>
      </c>
      <c r="AE52" s="1">
        <f t="shared" si="44"/>
        <v>1</v>
      </c>
      <c r="BZ52" s="2"/>
      <c r="CB52" s="2"/>
      <c r="CC52" s="1">
        <f>MAX(CD12:EZ12)</f>
        <v>108</v>
      </c>
    </row>
    <row r="53" spans="1:81" ht="12.75" hidden="1">
      <c r="A53" s="2">
        <v>7</v>
      </c>
      <c r="C53" s="1">
        <f t="shared" si="45"/>
        <v>0</v>
      </c>
      <c r="D53" s="1">
        <f t="shared" si="44"/>
        <v>0</v>
      </c>
      <c r="E53" s="1">
        <f t="shared" si="44"/>
        <v>0</v>
      </c>
      <c r="F53" s="1">
        <f t="shared" si="44"/>
        <v>1</v>
      </c>
      <c r="G53" s="1">
        <f t="shared" si="44"/>
        <v>0</v>
      </c>
      <c r="H53" s="1">
        <f t="shared" si="44"/>
        <v>0</v>
      </c>
      <c r="I53" s="1">
        <f t="shared" si="44"/>
        <v>0</v>
      </c>
      <c r="J53" s="1">
        <f t="shared" si="44"/>
        <v>0</v>
      </c>
      <c r="K53" s="1">
        <f t="shared" si="44"/>
        <v>1</v>
      </c>
      <c r="L53" s="1">
        <f t="shared" si="44"/>
        <v>0</v>
      </c>
      <c r="M53" s="1">
        <f t="shared" si="44"/>
        <v>0</v>
      </c>
      <c r="N53" s="1">
        <f t="shared" si="44"/>
        <v>0</v>
      </c>
      <c r="O53" s="1">
        <f t="shared" si="44"/>
        <v>1</v>
      </c>
      <c r="P53" s="1">
        <f t="shared" si="44"/>
        <v>0</v>
      </c>
      <c r="Q53" s="1">
        <f t="shared" si="44"/>
        <v>0</v>
      </c>
      <c r="R53" s="1">
        <f t="shared" si="44"/>
        <v>0</v>
      </c>
      <c r="S53" s="1">
        <f t="shared" si="44"/>
        <v>0</v>
      </c>
      <c r="T53" s="1">
        <f t="shared" si="44"/>
        <v>0</v>
      </c>
      <c r="U53" s="1">
        <f t="shared" si="44"/>
        <v>0</v>
      </c>
      <c r="V53" s="1">
        <f t="shared" si="44"/>
        <v>0</v>
      </c>
      <c r="W53" s="1">
        <f t="shared" si="44"/>
        <v>0</v>
      </c>
      <c r="X53" s="1">
        <f t="shared" si="44"/>
        <v>0</v>
      </c>
      <c r="Y53" s="1">
        <f t="shared" si="44"/>
        <v>0</v>
      </c>
      <c r="Z53" s="1">
        <f t="shared" si="44"/>
        <v>0</v>
      </c>
      <c r="AA53" s="1">
        <f t="shared" si="44"/>
        <v>0</v>
      </c>
      <c r="AB53" s="1">
        <f t="shared" si="44"/>
        <v>0</v>
      </c>
      <c r="AC53" s="1">
        <f t="shared" si="44"/>
        <v>0</v>
      </c>
      <c r="AD53" s="1">
        <f t="shared" si="44"/>
        <v>0</v>
      </c>
      <c r="AE53" s="1">
        <f t="shared" si="44"/>
        <v>0</v>
      </c>
      <c r="BZ53" s="2"/>
      <c r="CB53" s="2"/>
      <c r="CC53" s="1">
        <f>MAX(CD13:EZ13)</f>
        <v>37</v>
      </c>
    </row>
    <row r="54" spans="1:81" ht="12.75" hidden="1">
      <c r="A54" s="2">
        <v>8</v>
      </c>
      <c r="C54" s="1">
        <f t="shared" si="45"/>
        <v>0</v>
      </c>
      <c r="D54" s="1">
        <f t="shared" si="44"/>
        <v>0</v>
      </c>
      <c r="E54" s="1">
        <f t="shared" si="44"/>
        <v>0</v>
      </c>
      <c r="F54" s="1">
        <f t="shared" si="44"/>
        <v>0</v>
      </c>
      <c r="G54" s="1">
        <f t="shared" si="44"/>
        <v>0</v>
      </c>
      <c r="H54" s="1">
        <f t="shared" si="44"/>
        <v>0</v>
      </c>
      <c r="I54" s="1">
        <f t="shared" si="44"/>
        <v>0</v>
      </c>
      <c r="J54" s="1">
        <f t="shared" si="44"/>
        <v>0</v>
      </c>
      <c r="K54" s="1">
        <f t="shared" si="44"/>
        <v>0</v>
      </c>
      <c r="L54" s="1">
        <f t="shared" si="44"/>
        <v>0</v>
      </c>
      <c r="M54" s="1">
        <f t="shared" si="44"/>
        <v>0</v>
      </c>
      <c r="N54" s="1">
        <f t="shared" si="44"/>
        <v>0</v>
      </c>
      <c r="O54" s="1">
        <f t="shared" si="44"/>
        <v>0</v>
      </c>
      <c r="P54" s="1">
        <f t="shared" si="44"/>
        <v>0</v>
      </c>
      <c r="Q54" s="1">
        <f t="shared" si="44"/>
        <v>0</v>
      </c>
      <c r="R54" s="1">
        <f t="shared" si="44"/>
        <v>0</v>
      </c>
      <c r="S54" s="1">
        <f t="shared" si="44"/>
        <v>0</v>
      </c>
      <c r="T54" s="1">
        <f t="shared" si="44"/>
        <v>0</v>
      </c>
      <c r="U54" s="1">
        <f t="shared" si="44"/>
        <v>0</v>
      </c>
      <c r="V54" s="1">
        <f t="shared" si="44"/>
        <v>0</v>
      </c>
      <c r="W54" s="1">
        <f t="shared" si="44"/>
        <v>0</v>
      </c>
      <c r="X54" s="1">
        <f t="shared" si="44"/>
        <v>0</v>
      </c>
      <c r="Y54" s="1">
        <f t="shared" si="44"/>
        <v>0</v>
      </c>
      <c r="Z54" s="1">
        <f t="shared" si="44"/>
        <v>0</v>
      </c>
      <c r="AA54" s="1">
        <f t="shared" si="44"/>
        <v>0</v>
      </c>
      <c r="AB54" s="1">
        <f t="shared" si="44"/>
        <v>0</v>
      </c>
      <c r="AC54" s="1">
        <f t="shared" si="44"/>
        <v>0</v>
      </c>
      <c r="AD54" s="1">
        <f t="shared" si="44"/>
        <v>0</v>
      </c>
      <c r="AE54" s="1">
        <f t="shared" si="44"/>
        <v>0</v>
      </c>
      <c r="BZ54" s="2"/>
      <c r="CB54" s="2"/>
      <c r="CC54" s="1">
        <f>MAX(CD14:EZ14)</f>
        <v>48</v>
      </c>
    </row>
    <row r="55" spans="1:81" ht="12.75" hidden="1">
      <c r="A55" s="2">
        <v>9</v>
      </c>
      <c r="C55" s="1">
        <f t="shared" si="45"/>
        <v>0</v>
      </c>
      <c r="D55" s="1">
        <f t="shared" si="44"/>
        <v>0</v>
      </c>
      <c r="E55" s="1">
        <f t="shared" si="44"/>
        <v>0</v>
      </c>
      <c r="F55" s="1">
        <f t="shared" si="44"/>
        <v>0</v>
      </c>
      <c r="G55" s="1">
        <f t="shared" si="44"/>
        <v>0</v>
      </c>
      <c r="H55" s="1">
        <f t="shared" si="44"/>
        <v>0</v>
      </c>
      <c r="I55" s="1">
        <f t="shared" si="44"/>
        <v>0</v>
      </c>
      <c r="J55" s="1">
        <f t="shared" si="44"/>
        <v>0</v>
      </c>
      <c r="K55" s="1">
        <f t="shared" si="44"/>
        <v>0</v>
      </c>
      <c r="L55" s="1">
        <f t="shared" si="44"/>
        <v>0</v>
      </c>
      <c r="M55" s="1">
        <f t="shared" si="44"/>
        <v>0</v>
      </c>
      <c r="N55" s="1">
        <f t="shared" si="44"/>
        <v>0</v>
      </c>
      <c r="O55" s="1">
        <f t="shared" si="44"/>
        <v>0</v>
      </c>
      <c r="P55" s="1">
        <f t="shared" si="44"/>
        <v>0</v>
      </c>
      <c r="Q55" s="1">
        <f t="shared" si="44"/>
        <v>0</v>
      </c>
      <c r="R55" s="1">
        <f t="shared" si="44"/>
        <v>0</v>
      </c>
      <c r="S55" s="1">
        <f t="shared" si="44"/>
        <v>0</v>
      </c>
      <c r="T55" s="1">
        <f t="shared" si="44"/>
        <v>0</v>
      </c>
      <c r="U55" s="1">
        <f t="shared" si="44"/>
        <v>0</v>
      </c>
      <c r="V55" s="1">
        <f t="shared" si="44"/>
        <v>0</v>
      </c>
      <c r="W55" s="1">
        <f t="shared" si="44"/>
        <v>0</v>
      </c>
      <c r="X55" s="1">
        <f t="shared" si="44"/>
        <v>0</v>
      </c>
      <c r="Y55" s="1">
        <f t="shared" si="44"/>
        <v>0</v>
      </c>
      <c r="Z55" s="1">
        <f t="shared" si="44"/>
        <v>0</v>
      </c>
      <c r="AA55" s="1">
        <f t="shared" si="44"/>
        <v>0</v>
      </c>
      <c r="AB55" s="1">
        <f t="shared" si="44"/>
        <v>0</v>
      </c>
      <c r="AC55" s="1">
        <f t="shared" si="44"/>
        <v>0</v>
      </c>
      <c r="AD55" s="1">
        <f t="shared" si="44"/>
        <v>0</v>
      </c>
      <c r="AE55" s="1">
        <f t="shared" si="44"/>
        <v>0</v>
      </c>
      <c r="BZ55" s="2"/>
      <c r="CB55" s="2"/>
      <c r="CC55" s="1">
        <f>MAX(CD15:EZ15)</f>
        <v>45</v>
      </c>
    </row>
    <row r="56" spans="1:81" ht="12.75" hidden="1">
      <c r="A56" s="2">
        <v>10</v>
      </c>
      <c r="C56" s="1">
        <f t="shared" si="45"/>
        <v>0</v>
      </c>
      <c r="D56" s="1">
        <f t="shared" si="44"/>
        <v>0</v>
      </c>
      <c r="E56" s="1">
        <f t="shared" si="44"/>
        <v>0</v>
      </c>
      <c r="F56" s="1">
        <f t="shared" si="44"/>
        <v>0</v>
      </c>
      <c r="G56" s="1">
        <f t="shared" si="44"/>
        <v>0</v>
      </c>
      <c r="H56" s="1">
        <f t="shared" si="44"/>
        <v>0</v>
      </c>
      <c r="I56" s="1">
        <f t="shared" si="44"/>
        <v>0</v>
      </c>
      <c r="J56" s="1">
        <f t="shared" si="44"/>
        <v>0</v>
      </c>
      <c r="K56" s="1">
        <f t="shared" si="44"/>
        <v>0</v>
      </c>
      <c r="L56" s="1">
        <f t="shared" si="44"/>
        <v>0</v>
      </c>
      <c r="M56" s="1">
        <f t="shared" si="44"/>
        <v>0</v>
      </c>
      <c r="N56" s="1">
        <f t="shared" si="44"/>
        <v>0</v>
      </c>
      <c r="O56" s="1">
        <f t="shared" si="44"/>
        <v>0</v>
      </c>
      <c r="P56" s="1">
        <f t="shared" si="44"/>
        <v>0</v>
      </c>
      <c r="Q56" s="1">
        <f t="shared" si="44"/>
        <v>0</v>
      </c>
      <c r="R56" s="1">
        <f t="shared" si="44"/>
        <v>0</v>
      </c>
      <c r="S56" s="1">
        <f t="shared" si="44"/>
        <v>0</v>
      </c>
      <c r="T56" s="1">
        <f t="shared" si="44"/>
        <v>0</v>
      </c>
      <c r="U56" s="1">
        <f t="shared" si="44"/>
        <v>0</v>
      </c>
      <c r="V56" s="1">
        <f aca="true" t="shared" si="46" ref="D56:AE65">IF(ISTEXT(V16)=TRUE,1,0)</f>
        <v>1</v>
      </c>
      <c r="W56" s="1">
        <f t="shared" si="46"/>
        <v>1</v>
      </c>
      <c r="X56" s="1">
        <f t="shared" si="46"/>
        <v>0</v>
      </c>
      <c r="Y56" s="1">
        <f t="shared" si="46"/>
        <v>0</v>
      </c>
      <c r="Z56" s="1">
        <f t="shared" si="46"/>
        <v>0</v>
      </c>
      <c r="AA56" s="1">
        <f t="shared" si="46"/>
        <v>0</v>
      </c>
      <c r="AB56" s="1">
        <f t="shared" si="46"/>
        <v>0</v>
      </c>
      <c r="AC56" s="1">
        <f t="shared" si="46"/>
        <v>0</v>
      </c>
      <c r="AD56" s="1">
        <f t="shared" si="46"/>
        <v>0</v>
      </c>
      <c r="AE56" s="1">
        <f t="shared" si="46"/>
        <v>0</v>
      </c>
      <c r="BZ56" s="2"/>
      <c r="CB56" s="2"/>
      <c r="CC56" s="1">
        <f>MAX(CD16:EZ16)</f>
        <v>28</v>
      </c>
    </row>
    <row r="57" spans="1:81" ht="12.75" hidden="1">
      <c r="A57" s="2">
        <v>11</v>
      </c>
      <c r="C57" s="1">
        <f t="shared" si="45"/>
        <v>0</v>
      </c>
      <c r="D57" s="1">
        <f t="shared" si="46"/>
        <v>0</v>
      </c>
      <c r="E57" s="1">
        <f t="shared" si="46"/>
        <v>0</v>
      </c>
      <c r="F57" s="1">
        <f t="shared" si="46"/>
        <v>0</v>
      </c>
      <c r="G57" s="1">
        <f t="shared" si="46"/>
        <v>0</v>
      </c>
      <c r="H57" s="1">
        <f t="shared" si="46"/>
        <v>0</v>
      </c>
      <c r="I57" s="1">
        <f t="shared" si="46"/>
        <v>0</v>
      </c>
      <c r="J57" s="1">
        <f t="shared" si="46"/>
        <v>0</v>
      </c>
      <c r="K57" s="1">
        <f t="shared" si="46"/>
        <v>0</v>
      </c>
      <c r="L57" s="1">
        <f t="shared" si="46"/>
        <v>0</v>
      </c>
      <c r="M57" s="1">
        <f t="shared" si="46"/>
        <v>0</v>
      </c>
      <c r="N57" s="1">
        <f t="shared" si="46"/>
        <v>0</v>
      </c>
      <c r="O57" s="1">
        <f t="shared" si="46"/>
        <v>0</v>
      </c>
      <c r="P57" s="1">
        <f t="shared" si="46"/>
        <v>0</v>
      </c>
      <c r="Q57" s="1">
        <f t="shared" si="46"/>
        <v>0</v>
      </c>
      <c r="R57" s="1">
        <f t="shared" si="46"/>
        <v>0</v>
      </c>
      <c r="S57" s="1">
        <f t="shared" si="46"/>
        <v>0</v>
      </c>
      <c r="T57" s="1">
        <f t="shared" si="46"/>
        <v>0</v>
      </c>
      <c r="U57" s="1">
        <f t="shared" si="46"/>
        <v>0</v>
      </c>
      <c r="V57" s="1">
        <f t="shared" si="46"/>
        <v>0</v>
      </c>
      <c r="W57" s="1">
        <f t="shared" si="46"/>
        <v>0</v>
      </c>
      <c r="X57" s="1">
        <f t="shared" si="46"/>
        <v>0</v>
      </c>
      <c r="Y57" s="1">
        <f t="shared" si="46"/>
        <v>0</v>
      </c>
      <c r="Z57" s="1">
        <f t="shared" si="46"/>
        <v>0</v>
      </c>
      <c r="AA57" s="1">
        <f t="shared" si="46"/>
        <v>0</v>
      </c>
      <c r="AB57" s="1">
        <f t="shared" si="46"/>
        <v>0</v>
      </c>
      <c r="AC57" s="1">
        <f t="shared" si="46"/>
        <v>1</v>
      </c>
      <c r="AD57" s="1">
        <f t="shared" si="46"/>
        <v>0</v>
      </c>
      <c r="AE57" s="1">
        <f t="shared" si="46"/>
        <v>0</v>
      </c>
      <c r="BZ57" s="2"/>
      <c r="CB57" s="2"/>
      <c r="CC57" s="1">
        <f>MAX(CD17:EZ17)</f>
        <v>70</v>
      </c>
    </row>
    <row r="58" spans="1:81" ht="12.75" hidden="1">
      <c r="A58" s="2">
        <v>12</v>
      </c>
      <c r="C58" s="1">
        <f t="shared" si="45"/>
        <v>0</v>
      </c>
      <c r="D58" s="1">
        <f t="shared" si="46"/>
        <v>0</v>
      </c>
      <c r="E58" s="1">
        <f t="shared" si="46"/>
        <v>0</v>
      </c>
      <c r="F58" s="1">
        <f t="shared" si="46"/>
        <v>0</v>
      </c>
      <c r="G58" s="1">
        <f t="shared" si="46"/>
        <v>0</v>
      </c>
      <c r="H58" s="1">
        <f t="shared" si="46"/>
        <v>0</v>
      </c>
      <c r="I58" s="1">
        <f t="shared" si="46"/>
        <v>0</v>
      </c>
      <c r="J58" s="1">
        <f t="shared" si="46"/>
        <v>0</v>
      </c>
      <c r="K58" s="1">
        <f t="shared" si="46"/>
        <v>0</v>
      </c>
      <c r="L58" s="1">
        <f t="shared" si="46"/>
        <v>0</v>
      </c>
      <c r="M58" s="1">
        <f t="shared" si="46"/>
        <v>0</v>
      </c>
      <c r="N58" s="1">
        <f t="shared" si="46"/>
        <v>0</v>
      </c>
      <c r="O58" s="1">
        <f t="shared" si="46"/>
        <v>0</v>
      </c>
      <c r="P58" s="1">
        <f t="shared" si="46"/>
        <v>0</v>
      </c>
      <c r="Q58" s="1">
        <f t="shared" si="46"/>
        <v>0</v>
      </c>
      <c r="R58" s="1">
        <f t="shared" si="46"/>
        <v>0</v>
      </c>
      <c r="S58" s="1">
        <f t="shared" si="46"/>
        <v>0</v>
      </c>
      <c r="T58" s="1">
        <f t="shared" si="46"/>
        <v>0</v>
      </c>
      <c r="U58" s="1">
        <f t="shared" si="46"/>
        <v>0</v>
      </c>
      <c r="V58" s="1">
        <f t="shared" si="46"/>
        <v>0</v>
      </c>
      <c r="W58" s="1">
        <f t="shared" si="46"/>
        <v>0</v>
      </c>
      <c r="X58" s="1">
        <f t="shared" si="46"/>
        <v>0</v>
      </c>
      <c r="Y58" s="1">
        <f t="shared" si="46"/>
        <v>0</v>
      </c>
      <c r="Z58" s="1">
        <f t="shared" si="46"/>
        <v>0</v>
      </c>
      <c r="AA58" s="1">
        <f t="shared" si="46"/>
        <v>0</v>
      </c>
      <c r="AB58" s="1">
        <f t="shared" si="46"/>
        <v>0</v>
      </c>
      <c r="AC58" s="1">
        <f t="shared" si="46"/>
        <v>0</v>
      </c>
      <c r="AD58" s="1">
        <f t="shared" si="46"/>
        <v>0</v>
      </c>
      <c r="AE58" s="1">
        <f t="shared" si="46"/>
        <v>0</v>
      </c>
      <c r="BZ58" s="2"/>
      <c r="CB58" s="2"/>
      <c r="CC58" s="1">
        <f>MAX(CD18:EZ18)</f>
        <v>84</v>
      </c>
    </row>
    <row r="59" spans="1:81" ht="12.75" hidden="1">
      <c r="A59" s="2">
        <v>13</v>
      </c>
      <c r="C59" s="1">
        <f t="shared" si="45"/>
        <v>0</v>
      </c>
      <c r="D59" s="1">
        <f t="shared" si="46"/>
        <v>0</v>
      </c>
      <c r="E59" s="1">
        <f t="shared" si="46"/>
        <v>0</v>
      </c>
      <c r="F59" s="1">
        <f t="shared" si="46"/>
        <v>0</v>
      </c>
      <c r="G59" s="1">
        <f t="shared" si="46"/>
        <v>0</v>
      </c>
      <c r="H59" s="1">
        <f t="shared" si="46"/>
        <v>0</v>
      </c>
      <c r="I59" s="1">
        <f t="shared" si="46"/>
        <v>0</v>
      </c>
      <c r="J59" s="1">
        <f t="shared" si="46"/>
        <v>0</v>
      </c>
      <c r="K59" s="1">
        <f t="shared" si="46"/>
        <v>0</v>
      </c>
      <c r="L59" s="1">
        <f t="shared" si="46"/>
        <v>0</v>
      </c>
      <c r="M59" s="1">
        <f t="shared" si="46"/>
        <v>0</v>
      </c>
      <c r="N59" s="1">
        <f t="shared" si="46"/>
        <v>0</v>
      </c>
      <c r="O59" s="1">
        <f t="shared" si="46"/>
        <v>1</v>
      </c>
      <c r="P59" s="1">
        <f t="shared" si="46"/>
        <v>0</v>
      </c>
      <c r="Q59" s="1">
        <f t="shared" si="46"/>
        <v>0</v>
      </c>
      <c r="R59" s="1">
        <f t="shared" si="46"/>
        <v>0</v>
      </c>
      <c r="S59" s="1">
        <f t="shared" si="46"/>
        <v>1</v>
      </c>
      <c r="T59" s="1">
        <f t="shared" si="46"/>
        <v>0</v>
      </c>
      <c r="U59" s="1">
        <f t="shared" si="46"/>
        <v>0</v>
      </c>
      <c r="V59" s="1">
        <f t="shared" si="46"/>
        <v>0</v>
      </c>
      <c r="W59" s="1">
        <f t="shared" si="46"/>
        <v>0</v>
      </c>
      <c r="X59" s="1">
        <f t="shared" si="46"/>
        <v>0</v>
      </c>
      <c r="Y59" s="1">
        <f t="shared" si="46"/>
        <v>0</v>
      </c>
      <c r="Z59" s="1">
        <f t="shared" si="46"/>
        <v>0</v>
      </c>
      <c r="AA59" s="1">
        <f t="shared" si="46"/>
        <v>0</v>
      </c>
      <c r="AB59" s="1">
        <f t="shared" si="46"/>
        <v>0</v>
      </c>
      <c r="AC59" s="1">
        <f t="shared" si="46"/>
        <v>0</v>
      </c>
      <c r="AD59" s="1">
        <f t="shared" si="46"/>
        <v>0</v>
      </c>
      <c r="AE59" s="1">
        <f t="shared" si="46"/>
        <v>0</v>
      </c>
      <c r="BZ59" s="2"/>
      <c r="CB59" s="2"/>
      <c r="CC59" s="1">
        <f>MAX(CD19:EZ19)</f>
        <v>131</v>
      </c>
    </row>
    <row r="60" spans="1:81" ht="12.75" hidden="1">
      <c r="A60" s="2">
        <v>14</v>
      </c>
      <c r="C60" s="1">
        <f t="shared" si="45"/>
        <v>0</v>
      </c>
      <c r="D60" s="1">
        <f t="shared" si="46"/>
        <v>0</v>
      </c>
      <c r="E60" s="1">
        <f t="shared" si="46"/>
        <v>0</v>
      </c>
      <c r="F60" s="1">
        <f t="shared" si="46"/>
        <v>0</v>
      </c>
      <c r="G60" s="1">
        <f t="shared" si="46"/>
        <v>0</v>
      </c>
      <c r="H60" s="1">
        <f t="shared" si="46"/>
        <v>0</v>
      </c>
      <c r="I60" s="1">
        <f t="shared" si="46"/>
        <v>0</v>
      </c>
      <c r="J60" s="1">
        <f t="shared" si="46"/>
        <v>0</v>
      </c>
      <c r="K60" s="1">
        <f t="shared" si="46"/>
        <v>0</v>
      </c>
      <c r="L60" s="1">
        <f t="shared" si="46"/>
        <v>0</v>
      </c>
      <c r="M60" s="1">
        <f t="shared" si="46"/>
        <v>0</v>
      </c>
      <c r="N60" s="1">
        <f t="shared" si="46"/>
        <v>0</v>
      </c>
      <c r="O60" s="1">
        <f t="shared" si="46"/>
        <v>0</v>
      </c>
      <c r="P60" s="1">
        <f t="shared" si="46"/>
        <v>0</v>
      </c>
      <c r="Q60" s="1">
        <f t="shared" si="46"/>
        <v>0</v>
      </c>
      <c r="R60" s="1">
        <f t="shared" si="46"/>
        <v>0</v>
      </c>
      <c r="S60" s="1">
        <f t="shared" si="46"/>
        <v>0</v>
      </c>
      <c r="T60" s="1">
        <f t="shared" si="46"/>
        <v>0</v>
      </c>
      <c r="U60" s="1">
        <f t="shared" si="46"/>
        <v>0</v>
      </c>
      <c r="V60" s="1">
        <f t="shared" si="46"/>
        <v>0</v>
      </c>
      <c r="W60" s="1">
        <f t="shared" si="46"/>
        <v>0</v>
      </c>
      <c r="X60" s="1">
        <f t="shared" si="46"/>
        <v>0</v>
      </c>
      <c r="Y60" s="1">
        <f t="shared" si="46"/>
        <v>0</v>
      </c>
      <c r="Z60" s="1">
        <f t="shared" si="46"/>
        <v>0</v>
      </c>
      <c r="AA60" s="1">
        <f t="shared" si="46"/>
        <v>0</v>
      </c>
      <c r="AB60" s="1">
        <f t="shared" si="46"/>
        <v>0</v>
      </c>
      <c r="AC60" s="1">
        <f t="shared" si="46"/>
        <v>0</v>
      </c>
      <c r="AD60" s="1">
        <f t="shared" si="46"/>
        <v>0</v>
      </c>
      <c r="AE60" s="1">
        <f t="shared" si="46"/>
        <v>0</v>
      </c>
      <c r="BZ60" s="2"/>
      <c r="CB60" s="2"/>
      <c r="CC60" s="1">
        <f>MAX(CD20:EZ20)</f>
        <v>63</v>
      </c>
    </row>
    <row r="61" spans="1:81" ht="12.75" hidden="1">
      <c r="A61" s="2">
        <v>15</v>
      </c>
      <c r="C61" s="1">
        <f t="shared" si="45"/>
        <v>0</v>
      </c>
      <c r="D61" s="1">
        <f t="shared" si="46"/>
        <v>0</v>
      </c>
      <c r="E61" s="1">
        <f t="shared" si="46"/>
        <v>0</v>
      </c>
      <c r="F61" s="1">
        <f t="shared" si="46"/>
        <v>0</v>
      </c>
      <c r="G61" s="1">
        <f t="shared" si="46"/>
        <v>0</v>
      </c>
      <c r="H61" s="1">
        <f t="shared" si="46"/>
        <v>0</v>
      </c>
      <c r="I61" s="1">
        <f t="shared" si="46"/>
        <v>0</v>
      </c>
      <c r="J61" s="1">
        <f t="shared" si="46"/>
        <v>0</v>
      </c>
      <c r="K61" s="1">
        <f t="shared" si="46"/>
        <v>0</v>
      </c>
      <c r="L61" s="1">
        <f t="shared" si="46"/>
        <v>0</v>
      </c>
      <c r="M61" s="1">
        <f t="shared" si="46"/>
        <v>0</v>
      </c>
      <c r="N61" s="1">
        <f t="shared" si="46"/>
        <v>0</v>
      </c>
      <c r="O61" s="1">
        <f t="shared" si="46"/>
        <v>0</v>
      </c>
      <c r="P61" s="1">
        <f t="shared" si="46"/>
        <v>0</v>
      </c>
      <c r="Q61" s="1">
        <f t="shared" si="46"/>
        <v>0</v>
      </c>
      <c r="R61" s="1">
        <f t="shared" si="46"/>
        <v>0</v>
      </c>
      <c r="S61" s="1">
        <f t="shared" si="46"/>
        <v>0</v>
      </c>
      <c r="T61" s="1">
        <f t="shared" si="46"/>
        <v>0</v>
      </c>
      <c r="U61" s="1">
        <f t="shared" si="46"/>
        <v>0</v>
      </c>
      <c r="V61" s="1">
        <f t="shared" si="46"/>
        <v>0</v>
      </c>
      <c r="W61" s="1">
        <f t="shared" si="46"/>
        <v>0</v>
      </c>
      <c r="X61" s="1">
        <f t="shared" si="46"/>
        <v>0</v>
      </c>
      <c r="Y61" s="1">
        <f t="shared" si="46"/>
        <v>0</v>
      </c>
      <c r="Z61" s="1">
        <f t="shared" si="46"/>
        <v>0</v>
      </c>
      <c r="AA61" s="1">
        <f t="shared" si="46"/>
        <v>0</v>
      </c>
      <c r="AB61" s="1">
        <f t="shared" si="46"/>
        <v>0</v>
      </c>
      <c r="AC61" s="1">
        <f t="shared" si="46"/>
        <v>0</v>
      </c>
      <c r="AD61" s="1">
        <f t="shared" si="46"/>
        <v>0</v>
      </c>
      <c r="AE61" s="1">
        <f t="shared" si="46"/>
        <v>0</v>
      </c>
      <c r="BZ61" s="2"/>
      <c r="CB61" s="2"/>
      <c r="CC61" s="1">
        <f>MAX(CD21:EZ21)</f>
        <v>45</v>
      </c>
    </row>
    <row r="62" spans="1:81" ht="12.75" hidden="1">
      <c r="A62" s="2">
        <v>16</v>
      </c>
      <c r="C62" s="1">
        <f t="shared" si="45"/>
        <v>0</v>
      </c>
      <c r="D62" s="1">
        <f t="shared" si="46"/>
        <v>0</v>
      </c>
      <c r="E62" s="1">
        <f t="shared" si="46"/>
        <v>0</v>
      </c>
      <c r="F62" s="1">
        <f t="shared" si="46"/>
        <v>0</v>
      </c>
      <c r="G62" s="1">
        <f t="shared" si="46"/>
        <v>0</v>
      </c>
      <c r="H62" s="1">
        <f t="shared" si="46"/>
        <v>0</v>
      </c>
      <c r="I62" s="1">
        <f t="shared" si="46"/>
        <v>0</v>
      </c>
      <c r="J62" s="1">
        <f t="shared" si="46"/>
        <v>0</v>
      </c>
      <c r="K62" s="1">
        <f t="shared" si="46"/>
        <v>0</v>
      </c>
      <c r="L62" s="1">
        <f t="shared" si="46"/>
        <v>0</v>
      </c>
      <c r="M62" s="1">
        <f t="shared" si="46"/>
        <v>0</v>
      </c>
      <c r="N62" s="1">
        <f t="shared" si="46"/>
        <v>0</v>
      </c>
      <c r="O62" s="1">
        <f t="shared" si="46"/>
        <v>0</v>
      </c>
      <c r="P62" s="1">
        <f t="shared" si="46"/>
        <v>0</v>
      </c>
      <c r="Q62" s="1">
        <f t="shared" si="46"/>
        <v>0</v>
      </c>
      <c r="R62" s="1">
        <f t="shared" si="46"/>
        <v>0</v>
      </c>
      <c r="S62" s="1">
        <f t="shared" si="46"/>
        <v>0</v>
      </c>
      <c r="T62" s="1">
        <f t="shared" si="46"/>
        <v>0</v>
      </c>
      <c r="U62" s="1">
        <f t="shared" si="46"/>
        <v>0</v>
      </c>
      <c r="V62" s="1">
        <f t="shared" si="46"/>
        <v>0</v>
      </c>
      <c r="W62" s="1">
        <f t="shared" si="46"/>
        <v>0</v>
      </c>
      <c r="X62" s="1">
        <f t="shared" si="46"/>
        <v>0</v>
      </c>
      <c r="Y62" s="1">
        <f t="shared" si="46"/>
        <v>0</v>
      </c>
      <c r="Z62" s="1">
        <f t="shared" si="46"/>
        <v>0</v>
      </c>
      <c r="AA62" s="1">
        <f t="shared" si="46"/>
        <v>0</v>
      </c>
      <c r="AB62" s="1">
        <f t="shared" si="46"/>
        <v>0</v>
      </c>
      <c r="AC62" s="1">
        <f t="shared" si="46"/>
        <v>0</v>
      </c>
      <c r="AD62" s="1">
        <f t="shared" si="46"/>
        <v>0</v>
      </c>
      <c r="AE62" s="1">
        <f t="shared" si="46"/>
        <v>0</v>
      </c>
      <c r="BZ62" s="2"/>
      <c r="CB62" s="2"/>
      <c r="CC62" s="1">
        <f>MAX(CD22:EZ22)</f>
        <v>46</v>
      </c>
    </row>
    <row r="63" spans="1:81" ht="12.75" hidden="1">
      <c r="A63" s="2">
        <v>17</v>
      </c>
      <c r="C63" s="1">
        <f t="shared" si="45"/>
        <v>0</v>
      </c>
      <c r="D63" s="1">
        <f t="shared" si="46"/>
        <v>0</v>
      </c>
      <c r="E63" s="1">
        <f t="shared" si="46"/>
        <v>0</v>
      </c>
      <c r="F63" s="1">
        <f t="shared" si="46"/>
        <v>0</v>
      </c>
      <c r="G63" s="1">
        <f t="shared" si="46"/>
        <v>0</v>
      </c>
      <c r="H63" s="1">
        <f t="shared" si="46"/>
        <v>0</v>
      </c>
      <c r="I63" s="1">
        <f t="shared" si="46"/>
        <v>0</v>
      </c>
      <c r="J63" s="1">
        <f t="shared" si="46"/>
        <v>0</v>
      </c>
      <c r="K63" s="1">
        <f t="shared" si="46"/>
        <v>0</v>
      </c>
      <c r="L63" s="1">
        <f t="shared" si="46"/>
        <v>0</v>
      </c>
      <c r="M63" s="1">
        <f t="shared" si="46"/>
        <v>0</v>
      </c>
      <c r="N63" s="1">
        <f t="shared" si="46"/>
        <v>0</v>
      </c>
      <c r="O63" s="1">
        <f t="shared" si="46"/>
        <v>0</v>
      </c>
      <c r="P63" s="1">
        <f t="shared" si="46"/>
        <v>0</v>
      </c>
      <c r="Q63" s="1">
        <f t="shared" si="46"/>
        <v>0</v>
      </c>
      <c r="R63" s="1">
        <f t="shared" si="46"/>
        <v>0</v>
      </c>
      <c r="S63" s="1">
        <f t="shared" si="46"/>
        <v>0</v>
      </c>
      <c r="T63" s="1">
        <f t="shared" si="46"/>
        <v>1</v>
      </c>
      <c r="U63" s="1">
        <f t="shared" si="46"/>
        <v>0</v>
      </c>
      <c r="V63" s="1">
        <f t="shared" si="46"/>
        <v>0</v>
      </c>
      <c r="W63" s="1">
        <f t="shared" si="46"/>
        <v>0</v>
      </c>
      <c r="X63" s="1">
        <f t="shared" si="46"/>
        <v>0</v>
      </c>
      <c r="Y63" s="1">
        <f t="shared" si="46"/>
        <v>0</v>
      </c>
      <c r="Z63" s="1">
        <f t="shared" si="46"/>
        <v>0</v>
      </c>
      <c r="AA63" s="1">
        <f t="shared" si="46"/>
        <v>0</v>
      </c>
      <c r="AB63" s="1">
        <f t="shared" si="46"/>
        <v>0</v>
      </c>
      <c r="AC63" s="1">
        <f t="shared" si="46"/>
        <v>0</v>
      </c>
      <c r="AD63" s="1">
        <f t="shared" si="46"/>
        <v>0</v>
      </c>
      <c r="AE63" s="1">
        <f t="shared" si="46"/>
        <v>0</v>
      </c>
      <c r="BZ63" s="2"/>
      <c r="CB63" s="2"/>
      <c r="CC63" s="1">
        <f>MAX(CD23:EZ23)</f>
        <v>40</v>
      </c>
    </row>
    <row r="64" spans="1:81" ht="12.75" hidden="1">
      <c r="A64" s="2">
        <v>18</v>
      </c>
      <c r="C64" s="1">
        <f t="shared" si="45"/>
        <v>0</v>
      </c>
      <c r="D64" s="1">
        <f t="shared" si="46"/>
        <v>0</v>
      </c>
      <c r="E64" s="1">
        <f t="shared" si="46"/>
        <v>0</v>
      </c>
      <c r="F64" s="1">
        <f t="shared" si="46"/>
        <v>0</v>
      </c>
      <c r="G64" s="1">
        <f t="shared" si="46"/>
        <v>0</v>
      </c>
      <c r="H64" s="1">
        <f t="shared" si="46"/>
        <v>0</v>
      </c>
      <c r="I64" s="1">
        <f t="shared" si="46"/>
        <v>0</v>
      </c>
      <c r="J64" s="1">
        <f t="shared" si="46"/>
        <v>0</v>
      </c>
      <c r="K64" s="1">
        <f t="shared" si="46"/>
        <v>0</v>
      </c>
      <c r="L64" s="1">
        <f t="shared" si="46"/>
        <v>0</v>
      </c>
      <c r="M64" s="1">
        <f t="shared" si="46"/>
        <v>0</v>
      </c>
      <c r="N64" s="1">
        <f t="shared" si="46"/>
        <v>0</v>
      </c>
      <c r="O64" s="1">
        <f t="shared" si="46"/>
        <v>0</v>
      </c>
      <c r="P64" s="1">
        <f t="shared" si="46"/>
        <v>0</v>
      </c>
      <c r="Q64" s="1">
        <f t="shared" si="46"/>
        <v>0</v>
      </c>
      <c r="R64" s="1">
        <f t="shared" si="46"/>
        <v>1</v>
      </c>
      <c r="S64" s="1">
        <f t="shared" si="46"/>
        <v>0</v>
      </c>
      <c r="T64" s="1">
        <f t="shared" si="46"/>
        <v>0</v>
      </c>
      <c r="U64" s="1">
        <f t="shared" si="46"/>
        <v>0</v>
      </c>
      <c r="V64" s="1">
        <f t="shared" si="46"/>
        <v>0</v>
      </c>
      <c r="W64" s="1">
        <f t="shared" si="46"/>
        <v>0</v>
      </c>
      <c r="X64" s="1">
        <f t="shared" si="46"/>
        <v>0</v>
      </c>
      <c r="Y64" s="1">
        <f t="shared" si="46"/>
        <v>0</v>
      </c>
      <c r="Z64" s="1">
        <f t="shared" si="46"/>
        <v>0</v>
      </c>
      <c r="AA64" s="1">
        <f t="shared" si="46"/>
        <v>0</v>
      </c>
      <c r="AB64" s="1">
        <f t="shared" si="46"/>
        <v>0</v>
      </c>
      <c r="AC64" s="1">
        <f t="shared" si="46"/>
        <v>0</v>
      </c>
      <c r="AD64" s="1">
        <f t="shared" si="46"/>
        <v>0</v>
      </c>
      <c r="AE64" s="1">
        <f t="shared" si="46"/>
        <v>0</v>
      </c>
      <c r="BZ64" s="2"/>
      <c r="CB64" s="2"/>
      <c r="CC64" s="1">
        <f>MAX(CD24:EZ24)</f>
        <v>28</v>
      </c>
    </row>
    <row r="65" spans="1:81" ht="12.75" hidden="1">
      <c r="A65" s="2">
        <v>19</v>
      </c>
      <c r="C65" s="1">
        <f t="shared" si="45"/>
        <v>0</v>
      </c>
      <c r="D65" s="1">
        <f t="shared" si="46"/>
        <v>0</v>
      </c>
      <c r="E65" s="1">
        <f t="shared" si="46"/>
        <v>0</v>
      </c>
      <c r="F65" s="1">
        <f t="shared" si="46"/>
        <v>0</v>
      </c>
      <c r="G65" s="1">
        <f t="shared" si="46"/>
        <v>0</v>
      </c>
      <c r="H65" s="1">
        <f t="shared" si="46"/>
        <v>0</v>
      </c>
      <c r="I65" s="1">
        <f t="shared" si="46"/>
        <v>0</v>
      </c>
      <c r="J65" s="1">
        <f t="shared" si="46"/>
        <v>0</v>
      </c>
      <c r="K65" s="1">
        <f t="shared" si="46"/>
        <v>0</v>
      </c>
      <c r="L65" s="1">
        <f t="shared" si="46"/>
        <v>0</v>
      </c>
      <c r="M65" s="1">
        <f t="shared" si="46"/>
        <v>0</v>
      </c>
      <c r="N65" s="1">
        <f t="shared" si="46"/>
        <v>0</v>
      </c>
      <c r="O65" s="1">
        <f t="shared" si="46"/>
        <v>0</v>
      </c>
      <c r="P65" s="1">
        <f t="shared" si="46"/>
        <v>0</v>
      </c>
      <c r="Q65" s="1">
        <f t="shared" si="46"/>
        <v>0</v>
      </c>
      <c r="R65" s="1">
        <f t="shared" si="46"/>
        <v>0</v>
      </c>
      <c r="S65" s="1">
        <f t="shared" si="46"/>
        <v>0</v>
      </c>
      <c r="T65" s="1">
        <f t="shared" si="46"/>
        <v>0</v>
      </c>
      <c r="U65" s="1">
        <f t="shared" si="46"/>
        <v>0</v>
      </c>
      <c r="V65" s="1">
        <f t="shared" si="46"/>
        <v>0</v>
      </c>
      <c r="W65" s="1">
        <f t="shared" si="46"/>
        <v>0</v>
      </c>
      <c r="X65" s="1">
        <f t="shared" si="46"/>
        <v>0</v>
      </c>
      <c r="Y65" s="1">
        <f aca="true" t="shared" si="47" ref="D65:AE74">IF(ISTEXT(Y25)=TRUE,1,0)</f>
        <v>0</v>
      </c>
      <c r="Z65" s="1">
        <f t="shared" si="47"/>
        <v>0</v>
      </c>
      <c r="AA65" s="1">
        <f t="shared" si="47"/>
        <v>0</v>
      </c>
      <c r="AB65" s="1">
        <f t="shared" si="47"/>
        <v>0</v>
      </c>
      <c r="AC65" s="1">
        <f t="shared" si="47"/>
        <v>0</v>
      </c>
      <c r="AD65" s="1">
        <f t="shared" si="47"/>
        <v>0</v>
      </c>
      <c r="AE65" s="1">
        <f t="shared" si="47"/>
        <v>0</v>
      </c>
      <c r="BZ65" s="2"/>
      <c r="CB65" s="2"/>
      <c r="CC65" s="1">
        <f>MAX(CD25:EZ25)</f>
        <v>0</v>
      </c>
    </row>
    <row r="66" spans="1:81" ht="12.75" hidden="1">
      <c r="A66" s="2">
        <v>20</v>
      </c>
      <c r="C66" s="1">
        <f t="shared" si="45"/>
        <v>0</v>
      </c>
      <c r="D66" s="1">
        <f t="shared" si="47"/>
        <v>0</v>
      </c>
      <c r="E66" s="1">
        <f t="shared" si="47"/>
        <v>0</v>
      </c>
      <c r="F66" s="1">
        <f t="shared" si="47"/>
        <v>0</v>
      </c>
      <c r="G66" s="1">
        <f t="shared" si="47"/>
        <v>0</v>
      </c>
      <c r="H66" s="1">
        <f t="shared" si="47"/>
        <v>0</v>
      </c>
      <c r="I66" s="1">
        <f t="shared" si="47"/>
        <v>0</v>
      </c>
      <c r="J66" s="1">
        <f t="shared" si="47"/>
        <v>0</v>
      </c>
      <c r="K66" s="1">
        <f t="shared" si="47"/>
        <v>0</v>
      </c>
      <c r="L66" s="1">
        <f t="shared" si="47"/>
        <v>0</v>
      </c>
      <c r="M66" s="1">
        <f t="shared" si="47"/>
        <v>0</v>
      </c>
      <c r="N66" s="1">
        <f t="shared" si="47"/>
        <v>0</v>
      </c>
      <c r="O66" s="1">
        <f t="shared" si="47"/>
        <v>0</v>
      </c>
      <c r="P66" s="1">
        <f t="shared" si="47"/>
        <v>0</v>
      </c>
      <c r="Q66" s="1">
        <f t="shared" si="47"/>
        <v>0</v>
      </c>
      <c r="R66" s="1">
        <f t="shared" si="47"/>
        <v>0</v>
      </c>
      <c r="S66" s="1">
        <f t="shared" si="47"/>
        <v>0</v>
      </c>
      <c r="T66" s="1">
        <f t="shared" si="47"/>
        <v>0</v>
      </c>
      <c r="U66" s="1">
        <f t="shared" si="47"/>
        <v>0</v>
      </c>
      <c r="V66" s="1">
        <f t="shared" si="47"/>
        <v>0</v>
      </c>
      <c r="W66" s="1">
        <f t="shared" si="47"/>
        <v>0</v>
      </c>
      <c r="X66" s="1">
        <f t="shared" si="47"/>
        <v>0</v>
      </c>
      <c r="Y66" s="1">
        <f t="shared" si="47"/>
        <v>0</v>
      </c>
      <c r="Z66" s="1">
        <f t="shared" si="47"/>
        <v>0</v>
      </c>
      <c r="AA66" s="1">
        <f t="shared" si="47"/>
        <v>0</v>
      </c>
      <c r="AB66" s="1">
        <f t="shared" si="47"/>
        <v>0</v>
      </c>
      <c r="AC66" s="1">
        <f t="shared" si="47"/>
        <v>0</v>
      </c>
      <c r="AD66" s="1">
        <f t="shared" si="47"/>
        <v>0</v>
      </c>
      <c r="AE66" s="1">
        <f t="shared" si="47"/>
        <v>0</v>
      </c>
      <c r="BZ66" s="2"/>
      <c r="CB66" s="2"/>
      <c r="CC66" s="1">
        <f>MAX(CD26:EZ26)</f>
        <v>0</v>
      </c>
    </row>
    <row r="67" spans="1:81" ht="12.75" hidden="1">
      <c r="A67" s="2">
        <v>21</v>
      </c>
      <c r="C67" s="1">
        <f t="shared" si="45"/>
        <v>0</v>
      </c>
      <c r="D67" s="1">
        <f t="shared" si="47"/>
        <v>0</v>
      </c>
      <c r="E67" s="1">
        <f t="shared" si="47"/>
        <v>0</v>
      </c>
      <c r="F67" s="1">
        <f t="shared" si="47"/>
        <v>0</v>
      </c>
      <c r="G67" s="1">
        <f t="shared" si="47"/>
        <v>0</v>
      </c>
      <c r="H67" s="1">
        <f t="shared" si="47"/>
        <v>0</v>
      </c>
      <c r="I67" s="1">
        <f t="shared" si="47"/>
        <v>0</v>
      </c>
      <c r="J67" s="1">
        <f t="shared" si="47"/>
        <v>0</v>
      </c>
      <c r="K67" s="1">
        <f t="shared" si="47"/>
        <v>0</v>
      </c>
      <c r="L67" s="1">
        <f t="shared" si="47"/>
        <v>0</v>
      </c>
      <c r="M67" s="1">
        <f t="shared" si="47"/>
        <v>0</v>
      </c>
      <c r="N67" s="1">
        <f t="shared" si="47"/>
        <v>0</v>
      </c>
      <c r="O67" s="1">
        <f t="shared" si="47"/>
        <v>0</v>
      </c>
      <c r="P67" s="1">
        <f t="shared" si="47"/>
        <v>0</v>
      </c>
      <c r="Q67" s="1">
        <f t="shared" si="47"/>
        <v>0</v>
      </c>
      <c r="R67" s="1">
        <f t="shared" si="47"/>
        <v>0</v>
      </c>
      <c r="S67" s="1">
        <f t="shared" si="47"/>
        <v>0</v>
      </c>
      <c r="T67" s="1">
        <f t="shared" si="47"/>
        <v>0</v>
      </c>
      <c r="U67" s="1">
        <f t="shared" si="47"/>
        <v>0</v>
      </c>
      <c r="V67" s="1">
        <f t="shared" si="47"/>
        <v>0</v>
      </c>
      <c r="W67" s="1">
        <f t="shared" si="47"/>
        <v>0</v>
      </c>
      <c r="X67" s="1">
        <f t="shared" si="47"/>
        <v>0</v>
      </c>
      <c r="Y67" s="1">
        <f t="shared" si="47"/>
        <v>0</v>
      </c>
      <c r="Z67" s="1">
        <f t="shared" si="47"/>
        <v>0</v>
      </c>
      <c r="AA67" s="1">
        <f t="shared" si="47"/>
        <v>0</v>
      </c>
      <c r="AB67" s="1">
        <f t="shared" si="47"/>
        <v>0</v>
      </c>
      <c r="AC67" s="1">
        <f t="shared" si="47"/>
        <v>0</v>
      </c>
      <c r="AD67" s="1">
        <f t="shared" si="47"/>
        <v>0</v>
      </c>
      <c r="AE67" s="1">
        <f t="shared" si="47"/>
        <v>0</v>
      </c>
      <c r="BZ67" s="2"/>
      <c r="CB67" s="2"/>
      <c r="CC67" s="1">
        <f>MAX(CD27:EZ27)</f>
        <v>0</v>
      </c>
    </row>
    <row r="68" spans="1:81" ht="12.75" hidden="1">
      <c r="A68" s="2">
        <v>22</v>
      </c>
      <c r="C68" s="1">
        <f t="shared" si="45"/>
        <v>0</v>
      </c>
      <c r="D68" s="1">
        <f t="shared" si="47"/>
        <v>0</v>
      </c>
      <c r="E68" s="1">
        <f t="shared" si="47"/>
        <v>0</v>
      </c>
      <c r="F68" s="1">
        <f t="shared" si="47"/>
        <v>0</v>
      </c>
      <c r="G68" s="1">
        <f t="shared" si="47"/>
        <v>0</v>
      </c>
      <c r="H68" s="1">
        <f t="shared" si="47"/>
        <v>0</v>
      </c>
      <c r="I68" s="1">
        <f t="shared" si="47"/>
        <v>0</v>
      </c>
      <c r="J68" s="1">
        <f t="shared" si="47"/>
        <v>0</v>
      </c>
      <c r="K68" s="1">
        <f t="shared" si="47"/>
        <v>0</v>
      </c>
      <c r="L68" s="1">
        <f t="shared" si="47"/>
        <v>0</v>
      </c>
      <c r="M68" s="1">
        <f t="shared" si="47"/>
        <v>0</v>
      </c>
      <c r="N68" s="1">
        <f t="shared" si="47"/>
        <v>0</v>
      </c>
      <c r="O68" s="1">
        <f t="shared" si="47"/>
        <v>0</v>
      </c>
      <c r="P68" s="1">
        <f t="shared" si="47"/>
        <v>0</v>
      </c>
      <c r="Q68" s="1">
        <f t="shared" si="47"/>
        <v>0</v>
      </c>
      <c r="R68" s="1">
        <f t="shared" si="47"/>
        <v>0</v>
      </c>
      <c r="S68" s="1">
        <f t="shared" si="47"/>
        <v>0</v>
      </c>
      <c r="T68" s="1">
        <f t="shared" si="47"/>
        <v>0</v>
      </c>
      <c r="U68" s="1">
        <f t="shared" si="47"/>
        <v>0</v>
      </c>
      <c r="V68" s="1">
        <f t="shared" si="47"/>
        <v>0</v>
      </c>
      <c r="W68" s="1">
        <f t="shared" si="47"/>
        <v>0</v>
      </c>
      <c r="X68" s="1">
        <f t="shared" si="47"/>
        <v>0</v>
      </c>
      <c r="Y68" s="1">
        <f t="shared" si="47"/>
        <v>0</v>
      </c>
      <c r="Z68" s="1">
        <f t="shared" si="47"/>
        <v>0</v>
      </c>
      <c r="AA68" s="1">
        <f t="shared" si="47"/>
        <v>0</v>
      </c>
      <c r="AB68" s="1">
        <f t="shared" si="47"/>
        <v>0</v>
      </c>
      <c r="AC68" s="1">
        <f t="shared" si="47"/>
        <v>0</v>
      </c>
      <c r="AD68" s="1">
        <f t="shared" si="47"/>
        <v>0</v>
      </c>
      <c r="AE68" s="1">
        <f t="shared" si="47"/>
        <v>0</v>
      </c>
      <c r="BZ68" s="2"/>
      <c r="CB68" s="2"/>
      <c r="CC68" s="1">
        <f>MAX(CD28:EZ28)</f>
        <v>0</v>
      </c>
    </row>
    <row r="69" spans="1:81" ht="12.75" hidden="1">
      <c r="A69" s="2">
        <v>23</v>
      </c>
      <c r="C69" s="1">
        <f t="shared" si="45"/>
        <v>0</v>
      </c>
      <c r="D69" s="1">
        <f t="shared" si="47"/>
        <v>0</v>
      </c>
      <c r="E69" s="1">
        <f t="shared" si="47"/>
        <v>0</v>
      </c>
      <c r="F69" s="1">
        <f t="shared" si="47"/>
        <v>0</v>
      </c>
      <c r="G69" s="1">
        <f t="shared" si="47"/>
        <v>0</v>
      </c>
      <c r="H69" s="1">
        <f t="shared" si="47"/>
        <v>0</v>
      </c>
      <c r="I69" s="1">
        <f t="shared" si="47"/>
        <v>0</v>
      </c>
      <c r="J69" s="1">
        <f t="shared" si="47"/>
        <v>0</v>
      </c>
      <c r="K69" s="1">
        <f t="shared" si="47"/>
        <v>0</v>
      </c>
      <c r="L69" s="1">
        <f t="shared" si="47"/>
        <v>0</v>
      </c>
      <c r="M69" s="1">
        <f t="shared" si="47"/>
        <v>0</v>
      </c>
      <c r="N69" s="1">
        <f t="shared" si="47"/>
        <v>0</v>
      </c>
      <c r="O69" s="1">
        <f t="shared" si="47"/>
        <v>0</v>
      </c>
      <c r="P69" s="1">
        <f t="shared" si="47"/>
        <v>0</v>
      </c>
      <c r="Q69" s="1">
        <f t="shared" si="47"/>
        <v>0</v>
      </c>
      <c r="R69" s="1">
        <f t="shared" si="47"/>
        <v>0</v>
      </c>
      <c r="S69" s="1">
        <f t="shared" si="47"/>
        <v>0</v>
      </c>
      <c r="T69" s="1">
        <f t="shared" si="47"/>
        <v>0</v>
      </c>
      <c r="U69" s="1">
        <f t="shared" si="47"/>
        <v>0</v>
      </c>
      <c r="V69" s="1">
        <f t="shared" si="47"/>
        <v>0</v>
      </c>
      <c r="W69" s="1">
        <f t="shared" si="47"/>
        <v>0</v>
      </c>
      <c r="X69" s="1">
        <f t="shared" si="47"/>
        <v>0</v>
      </c>
      <c r="Y69" s="1">
        <f t="shared" si="47"/>
        <v>0</v>
      </c>
      <c r="Z69" s="1">
        <f t="shared" si="47"/>
        <v>0</v>
      </c>
      <c r="AA69" s="1">
        <f t="shared" si="47"/>
        <v>0</v>
      </c>
      <c r="AB69" s="1">
        <f t="shared" si="47"/>
        <v>0</v>
      </c>
      <c r="AC69" s="1">
        <f t="shared" si="47"/>
        <v>0</v>
      </c>
      <c r="AD69" s="1">
        <f t="shared" si="47"/>
        <v>0</v>
      </c>
      <c r="AE69" s="1">
        <f t="shared" si="47"/>
        <v>0</v>
      </c>
      <c r="BZ69" s="2"/>
      <c r="CB69" s="2"/>
      <c r="CC69" s="1">
        <f>MAX(CD29:EZ29)</f>
        <v>0</v>
      </c>
    </row>
    <row r="70" spans="1:81" ht="12.75" hidden="1">
      <c r="A70" s="2">
        <v>24</v>
      </c>
      <c r="C70" s="1">
        <f t="shared" si="45"/>
        <v>0</v>
      </c>
      <c r="D70" s="1">
        <f t="shared" si="47"/>
        <v>0</v>
      </c>
      <c r="E70" s="1">
        <f t="shared" si="47"/>
        <v>0</v>
      </c>
      <c r="F70" s="1">
        <f t="shared" si="47"/>
        <v>0</v>
      </c>
      <c r="G70" s="1">
        <f t="shared" si="47"/>
        <v>0</v>
      </c>
      <c r="H70" s="1">
        <f t="shared" si="47"/>
        <v>0</v>
      </c>
      <c r="I70" s="1">
        <f t="shared" si="47"/>
        <v>0</v>
      </c>
      <c r="J70" s="1">
        <f t="shared" si="47"/>
        <v>0</v>
      </c>
      <c r="K70" s="1">
        <f t="shared" si="47"/>
        <v>0</v>
      </c>
      <c r="L70" s="1">
        <f t="shared" si="47"/>
        <v>0</v>
      </c>
      <c r="M70" s="1">
        <f t="shared" si="47"/>
        <v>0</v>
      </c>
      <c r="N70" s="1">
        <f t="shared" si="47"/>
        <v>0</v>
      </c>
      <c r="O70" s="1">
        <f t="shared" si="47"/>
        <v>0</v>
      </c>
      <c r="P70" s="1">
        <f t="shared" si="47"/>
        <v>0</v>
      </c>
      <c r="Q70" s="1">
        <f t="shared" si="47"/>
        <v>0</v>
      </c>
      <c r="R70" s="1">
        <f t="shared" si="47"/>
        <v>0</v>
      </c>
      <c r="S70" s="1">
        <f t="shared" si="47"/>
        <v>0</v>
      </c>
      <c r="T70" s="1">
        <f t="shared" si="47"/>
        <v>0</v>
      </c>
      <c r="U70" s="1">
        <f t="shared" si="47"/>
        <v>0</v>
      </c>
      <c r="V70" s="1">
        <f t="shared" si="47"/>
        <v>0</v>
      </c>
      <c r="W70" s="1">
        <f t="shared" si="47"/>
        <v>0</v>
      </c>
      <c r="X70" s="1">
        <f t="shared" si="47"/>
        <v>0</v>
      </c>
      <c r="Y70" s="1">
        <f t="shared" si="47"/>
        <v>0</v>
      </c>
      <c r="Z70" s="1">
        <f t="shared" si="47"/>
        <v>0</v>
      </c>
      <c r="AA70" s="1">
        <f t="shared" si="47"/>
        <v>0</v>
      </c>
      <c r="AB70" s="1">
        <f t="shared" si="47"/>
        <v>0</v>
      </c>
      <c r="AC70" s="1">
        <f t="shared" si="47"/>
        <v>0</v>
      </c>
      <c r="AD70" s="1">
        <f t="shared" si="47"/>
        <v>0</v>
      </c>
      <c r="AE70" s="1">
        <f t="shared" si="47"/>
        <v>0</v>
      </c>
      <c r="BZ70" s="2"/>
      <c r="CB70" s="2"/>
      <c r="CC70" s="1">
        <f>MAX(CD30:EZ30)</f>
        <v>0</v>
      </c>
    </row>
    <row r="71" spans="1:81" ht="12.75" hidden="1">
      <c r="A71" s="2">
        <v>25</v>
      </c>
      <c r="C71" s="1">
        <f t="shared" si="45"/>
        <v>0</v>
      </c>
      <c r="D71" s="1">
        <f t="shared" si="47"/>
        <v>0</v>
      </c>
      <c r="E71" s="1">
        <f t="shared" si="47"/>
        <v>0</v>
      </c>
      <c r="F71" s="1">
        <f t="shared" si="47"/>
        <v>0</v>
      </c>
      <c r="G71" s="1">
        <f t="shared" si="47"/>
        <v>0</v>
      </c>
      <c r="H71" s="1">
        <f t="shared" si="47"/>
        <v>0</v>
      </c>
      <c r="I71" s="1">
        <f t="shared" si="47"/>
        <v>0</v>
      </c>
      <c r="J71" s="1">
        <f t="shared" si="47"/>
        <v>0</v>
      </c>
      <c r="K71" s="1">
        <f t="shared" si="47"/>
        <v>0</v>
      </c>
      <c r="L71" s="1">
        <f t="shared" si="47"/>
        <v>0</v>
      </c>
      <c r="M71" s="1">
        <f t="shared" si="47"/>
        <v>0</v>
      </c>
      <c r="N71" s="1">
        <f t="shared" si="47"/>
        <v>0</v>
      </c>
      <c r="O71" s="1">
        <f t="shared" si="47"/>
        <v>0</v>
      </c>
      <c r="P71" s="1">
        <f t="shared" si="47"/>
        <v>0</v>
      </c>
      <c r="Q71" s="1">
        <f t="shared" si="47"/>
        <v>0</v>
      </c>
      <c r="R71" s="1">
        <f t="shared" si="47"/>
        <v>0</v>
      </c>
      <c r="S71" s="1">
        <f t="shared" si="47"/>
        <v>0</v>
      </c>
      <c r="T71" s="1">
        <f t="shared" si="47"/>
        <v>0</v>
      </c>
      <c r="U71" s="1">
        <f t="shared" si="47"/>
        <v>0</v>
      </c>
      <c r="V71" s="1">
        <f t="shared" si="47"/>
        <v>0</v>
      </c>
      <c r="W71" s="1">
        <f t="shared" si="47"/>
        <v>0</v>
      </c>
      <c r="X71" s="1">
        <f t="shared" si="47"/>
        <v>0</v>
      </c>
      <c r="Y71" s="1">
        <f t="shared" si="47"/>
        <v>0</v>
      </c>
      <c r="Z71" s="1">
        <f t="shared" si="47"/>
        <v>0</v>
      </c>
      <c r="AA71" s="1">
        <f t="shared" si="47"/>
        <v>0</v>
      </c>
      <c r="AB71" s="1">
        <f t="shared" si="47"/>
        <v>0</v>
      </c>
      <c r="AC71" s="1">
        <f t="shared" si="47"/>
        <v>0</v>
      </c>
      <c r="AD71" s="1">
        <f t="shared" si="47"/>
        <v>0</v>
      </c>
      <c r="AE71" s="1">
        <f t="shared" si="47"/>
        <v>0</v>
      </c>
      <c r="BZ71" s="2"/>
      <c r="CB71" s="2"/>
      <c r="CC71" s="1">
        <f>MAX(CD31:EZ31)</f>
        <v>0</v>
      </c>
    </row>
    <row r="72" spans="1:81" ht="12.75" hidden="1">
      <c r="A72" s="2">
        <v>26</v>
      </c>
      <c r="C72" s="1">
        <f t="shared" si="45"/>
        <v>0</v>
      </c>
      <c r="D72" s="1">
        <f t="shared" si="47"/>
        <v>0</v>
      </c>
      <c r="E72" s="1">
        <f t="shared" si="47"/>
        <v>0</v>
      </c>
      <c r="F72" s="1">
        <f t="shared" si="47"/>
        <v>0</v>
      </c>
      <c r="G72" s="1">
        <f t="shared" si="47"/>
        <v>0</v>
      </c>
      <c r="H72" s="1">
        <f t="shared" si="47"/>
        <v>0</v>
      </c>
      <c r="I72" s="1">
        <f t="shared" si="47"/>
        <v>0</v>
      </c>
      <c r="J72" s="1">
        <f t="shared" si="47"/>
        <v>0</v>
      </c>
      <c r="K72" s="1">
        <f t="shared" si="47"/>
        <v>0</v>
      </c>
      <c r="L72" s="1">
        <f t="shared" si="47"/>
        <v>0</v>
      </c>
      <c r="M72" s="1">
        <f t="shared" si="47"/>
        <v>0</v>
      </c>
      <c r="N72" s="1">
        <f t="shared" si="47"/>
        <v>0</v>
      </c>
      <c r="O72" s="1">
        <f t="shared" si="47"/>
        <v>0</v>
      </c>
      <c r="P72" s="1">
        <f t="shared" si="47"/>
        <v>0</v>
      </c>
      <c r="Q72" s="1">
        <f t="shared" si="47"/>
        <v>0</v>
      </c>
      <c r="R72" s="1">
        <f t="shared" si="47"/>
        <v>0</v>
      </c>
      <c r="S72" s="1">
        <f t="shared" si="47"/>
        <v>0</v>
      </c>
      <c r="T72" s="1">
        <f t="shared" si="47"/>
        <v>0</v>
      </c>
      <c r="U72" s="1">
        <f t="shared" si="47"/>
        <v>0</v>
      </c>
      <c r="V72" s="1">
        <f t="shared" si="47"/>
        <v>0</v>
      </c>
      <c r="W72" s="1">
        <f t="shared" si="47"/>
        <v>0</v>
      </c>
      <c r="X72" s="1">
        <f t="shared" si="47"/>
        <v>0</v>
      </c>
      <c r="Y72" s="1">
        <f t="shared" si="47"/>
        <v>0</v>
      </c>
      <c r="Z72" s="1">
        <f t="shared" si="47"/>
        <v>0</v>
      </c>
      <c r="AA72" s="1">
        <f t="shared" si="47"/>
        <v>0</v>
      </c>
      <c r="AB72" s="1">
        <f t="shared" si="47"/>
        <v>0</v>
      </c>
      <c r="AC72" s="1">
        <f t="shared" si="47"/>
        <v>0</v>
      </c>
      <c r="AD72" s="1">
        <f t="shared" si="47"/>
        <v>0</v>
      </c>
      <c r="AE72" s="1">
        <f t="shared" si="47"/>
        <v>0</v>
      </c>
      <c r="BZ72" s="2"/>
      <c r="CB72" s="2"/>
      <c r="CC72" s="1">
        <f>MAX(CD32:EZ32)</f>
        <v>0</v>
      </c>
    </row>
    <row r="73" spans="1:81" ht="12.75" hidden="1">
      <c r="A73" s="2">
        <v>27</v>
      </c>
      <c r="C73" s="1">
        <f t="shared" si="45"/>
        <v>0</v>
      </c>
      <c r="D73" s="1">
        <f t="shared" si="47"/>
        <v>0</v>
      </c>
      <c r="E73" s="1">
        <f t="shared" si="47"/>
        <v>0</v>
      </c>
      <c r="F73" s="1">
        <f t="shared" si="47"/>
        <v>0</v>
      </c>
      <c r="G73" s="1">
        <f t="shared" si="47"/>
        <v>0</v>
      </c>
      <c r="H73" s="1">
        <f t="shared" si="47"/>
        <v>0</v>
      </c>
      <c r="I73" s="1">
        <f t="shared" si="47"/>
        <v>0</v>
      </c>
      <c r="J73" s="1">
        <f t="shared" si="47"/>
        <v>0</v>
      </c>
      <c r="K73" s="1">
        <f t="shared" si="47"/>
        <v>0</v>
      </c>
      <c r="L73" s="1">
        <f t="shared" si="47"/>
        <v>0</v>
      </c>
      <c r="M73" s="1">
        <f t="shared" si="47"/>
        <v>0</v>
      </c>
      <c r="N73" s="1">
        <f t="shared" si="47"/>
        <v>0</v>
      </c>
      <c r="O73" s="1">
        <f t="shared" si="47"/>
        <v>0</v>
      </c>
      <c r="P73" s="1">
        <f t="shared" si="47"/>
        <v>0</v>
      </c>
      <c r="Q73" s="1">
        <f t="shared" si="47"/>
        <v>0</v>
      </c>
      <c r="R73" s="1">
        <f t="shared" si="47"/>
        <v>0</v>
      </c>
      <c r="S73" s="1">
        <f t="shared" si="47"/>
        <v>0</v>
      </c>
      <c r="T73" s="1">
        <f t="shared" si="47"/>
        <v>0</v>
      </c>
      <c r="U73" s="1">
        <f t="shared" si="47"/>
        <v>0</v>
      </c>
      <c r="V73" s="1">
        <f t="shared" si="47"/>
        <v>0</v>
      </c>
      <c r="W73" s="1">
        <f t="shared" si="47"/>
        <v>0</v>
      </c>
      <c r="X73" s="1">
        <f t="shared" si="47"/>
        <v>0</v>
      </c>
      <c r="Y73" s="1">
        <f t="shared" si="47"/>
        <v>0</v>
      </c>
      <c r="Z73" s="1">
        <f t="shared" si="47"/>
        <v>0</v>
      </c>
      <c r="AA73" s="1">
        <f t="shared" si="47"/>
        <v>0</v>
      </c>
      <c r="AB73" s="1">
        <f t="shared" si="47"/>
        <v>0</v>
      </c>
      <c r="AC73" s="1">
        <f t="shared" si="47"/>
        <v>0</v>
      </c>
      <c r="AD73" s="1">
        <f t="shared" si="47"/>
        <v>0</v>
      </c>
      <c r="AE73" s="1">
        <f t="shared" si="47"/>
        <v>0</v>
      </c>
      <c r="BZ73" s="2"/>
      <c r="CB73" s="2"/>
      <c r="CC73" s="1">
        <f>MAX(CD33:EZ33)</f>
        <v>0</v>
      </c>
    </row>
    <row r="74" spans="1:81" ht="12.75" hidden="1">
      <c r="A74" s="2">
        <v>28</v>
      </c>
      <c r="C74" s="1">
        <f t="shared" si="45"/>
        <v>0</v>
      </c>
      <c r="D74" s="1">
        <f t="shared" si="47"/>
        <v>0</v>
      </c>
      <c r="E74" s="1">
        <f t="shared" si="47"/>
        <v>0</v>
      </c>
      <c r="F74" s="1">
        <f t="shared" si="47"/>
        <v>0</v>
      </c>
      <c r="G74" s="1">
        <f t="shared" si="47"/>
        <v>0</v>
      </c>
      <c r="H74" s="1">
        <f t="shared" si="47"/>
        <v>0</v>
      </c>
      <c r="I74" s="1">
        <f t="shared" si="47"/>
        <v>0</v>
      </c>
      <c r="J74" s="1">
        <f t="shared" si="47"/>
        <v>0</v>
      </c>
      <c r="K74" s="1">
        <f t="shared" si="47"/>
        <v>0</v>
      </c>
      <c r="L74" s="1">
        <f t="shared" si="47"/>
        <v>0</v>
      </c>
      <c r="M74" s="1">
        <f t="shared" si="47"/>
        <v>0</v>
      </c>
      <c r="N74" s="1">
        <f t="shared" si="47"/>
        <v>0</v>
      </c>
      <c r="O74" s="1">
        <f t="shared" si="47"/>
        <v>0</v>
      </c>
      <c r="P74" s="1">
        <f t="shared" si="47"/>
        <v>0</v>
      </c>
      <c r="Q74" s="1">
        <f t="shared" si="47"/>
        <v>0</v>
      </c>
      <c r="R74" s="1">
        <f t="shared" si="47"/>
        <v>0</v>
      </c>
      <c r="S74" s="1">
        <f t="shared" si="47"/>
        <v>0</v>
      </c>
      <c r="T74" s="1">
        <f t="shared" si="47"/>
        <v>0</v>
      </c>
      <c r="U74" s="1">
        <f t="shared" si="47"/>
        <v>0</v>
      </c>
      <c r="V74" s="1">
        <f t="shared" si="47"/>
        <v>0</v>
      </c>
      <c r="W74" s="1">
        <f t="shared" si="47"/>
        <v>0</v>
      </c>
      <c r="X74" s="1">
        <f t="shared" si="47"/>
        <v>0</v>
      </c>
      <c r="Y74" s="1">
        <f t="shared" si="47"/>
        <v>0</v>
      </c>
      <c r="Z74" s="1">
        <f t="shared" si="47"/>
        <v>0</v>
      </c>
      <c r="AA74" s="1">
        <f t="shared" si="47"/>
        <v>0</v>
      </c>
      <c r="AB74" s="1">
        <f aca="true" t="shared" si="48" ref="D74:AE76">IF(ISTEXT(AB34)=TRUE,1,0)</f>
        <v>0</v>
      </c>
      <c r="AC74" s="1">
        <f t="shared" si="48"/>
        <v>0</v>
      </c>
      <c r="AD74" s="1">
        <f t="shared" si="48"/>
        <v>0</v>
      </c>
      <c r="AE74" s="1">
        <f t="shared" si="48"/>
        <v>0</v>
      </c>
      <c r="BZ74" s="2"/>
      <c r="CB74" s="2"/>
      <c r="CC74" s="1">
        <f>MAX(CD34:EZ34)</f>
        <v>0</v>
      </c>
    </row>
    <row r="75" spans="1:81" ht="12.75" hidden="1">
      <c r="A75" s="2">
        <v>29</v>
      </c>
      <c r="C75" s="1">
        <f t="shared" si="45"/>
        <v>0</v>
      </c>
      <c r="D75" s="1">
        <f t="shared" si="48"/>
        <v>0</v>
      </c>
      <c r="E75" s="1">
        <f t="shared" si="48"/>
        <v>0</v>
      </c>
      <c r="F75" s="1">
        <f t="shared" si="48"/>
        <v>0</v>
      </c>
      <c r="G75" s="1">
        <f t="shared" si="48"/>
        <v>0</v>
      </c>
      <c r="H75" s="1">
        <f t="shared" si="48"/>
        <v>0</v>
      </c>
      <c r="I75" s="1">
        <f t="shared" si="48"/>
        <v>0</v>
      </c>
      <c r="J75" s="1">
        <f t="shared" si="48"/>
        <v>0</v>
      </c>
      <c r="K75" s="1">
        <f t="shared" si="48"/>
        <v>0</v>
      </c>
      <c r="L75" s="1">
        <f t="shared" si="48"/>
        <v>0</v>
      </c>
      <c r="M75" s="1">
        <f t="shared" si="48"/>
        <v>0</v>
      </c>
      <c r="N75" s="1">
        <f t="shared" si="48"/>
        <v>0</v>
      </c>
      <c r="O75" s="1">
        <f t="shared" si="48"/>
        <v>0</v>
      </c>
      <c r="P75" s="1">
        <f t="shared" si="48"/>
        <v>0</v>
      </c>
      <c r="Q75" s="1">
        <f t="shared" si="48"/>
        <v>0</v>
      </c>
      <c r="R75" s="1">
        <f t="shared" si="48"/>
        <v>0</v>
      </c>
      <c r="S75" s="1">
        <f t="shared" si="48"/>
        <v>0</v>
      </c>
      <c r="T75" s="1">
        <f t="shared" si="48"/>
        <v>0</v>
      </c>
      <c r="U75" s="1">
        <f t="shared" si="48"/>
        <v>0</v>
      </c>
      <c r="V75" s="1">
        <f t="shared" si="48"/>
        <v>0</v>
      </c>
      <c r="W75" s="1">
        <f t="shared" si="48"/>
        <v>0</v>
      </c>
      <c r="X75" s="1">
        <f t="shared" si="48"/>
        <v>0</v>
      </c>
      <c r="Y75" s="1">
        <f t="shared" si="48"/>
        <v>0</v>
      </c>
      <c r="Z75" s="1">
        <f t="shared" si="48"/>
        <v>0</v>
      </c>
      <c r="AA75" s="1">
        <f t="shared" si="48"/>
        <v>0</v>
      </c>
      <c r="AB75" s="1">
        <f t="shared" si="48"/>
        <v>0</v>
      </c>
      <c r="AC75" s="1">
        <f t="shared" si="48"/>
        <v>0</v>
      </c>
      <c r="AD75" s="1">
        <f t="shared" si="48"/>
        <v>0</v>
      </c>
      <c r="AE75" s="1">
        <f t="shared" si="48"/>
        <v>0</v>
      </c>
      <c r="BZ75" s="2"/>
      <c r="CB75" s="2"/>
      <c r="CC75" s="1">
        <f>MAX(CD35:EZ35)</f>
        <v>0</v>
      </c>
    </row>
    <row r="76" spans="1:81" ht="12.75" hidden="1">
      <c r="A76" s="2">
        <v>30</v>
      </c>
      <c r="C76" s="1">
        <f t="shared" si="45"/>
        <v>0</v>
      </c>
      <c r="D76" s="1">
        <f t="shared" si="48"/>
        <v>0</v>
      </c>
      <c r="E76" s="1">
        <f t="shared" si="48"/>
        <v>0</v>
      </c>
      <c r="F76" s="1">
        <f t="shared" si="48"/>
        <v>0</v>
      </c>
      <c r="G76" s="1">
        <f t="shared" si="48"/>
        <v>0</v>
      </c>
      <c r="H76" s="1">
        <f t="shared" si="48"/>
        <v>0</v>
      </c>
      <c r="I76" s="1">
        <f t="shared" si="48"/>
        <v>0</v>
      </c>
      <c r="J76" s="1">
        <f t="shared" si="48"/>
        <v>0</v>
      </c>
      <c r="K76" s="1">
        <f t="shared" si="48"/>
        <v>0</v>
      </c>
      <c r="L76" s="1">
        <f t="shared" si="48"/>
        <v>0</v>
      </c>
      <c r="M76" s="1">
        <f t="shared" si="48"/>
        <v>0</v>
      </c>
      <c r="N76" s="1">
        <f t="shared" si="48"/>
        <v>0</v>
      </c>
      <c r="O76" s="1">
        <f t="shared" si="48"/>
        <v>0</v>
      </c>
      <c r="P76" s="1">
        <f t="shared" si="48"/>
        <v>0</v>
      </c>
      <c r="Q76" s="1">
        <f t="shared" si="48"/>
        <v>0</v>
      </c>
      <c r="R76" s="1">
        <f t="shared" si="48"/>
        <v>0</v>
      </c>
      <c r="S76" s="1">
        <f t="shared" si="48"/>
        <v>0</v>
      </c>
      <c r="T76" s="1">
        <f t="shared" si="48"/>
        <v>0</v>
      </c>
      <c r="U76" s="1">
        <f t="shared" si="48"/>
        <v>0</v>
      </c>
      <c r="V76" s="1">
        <f t="shared" si="48"/>
        <v>0</v>
      </c>
      <c r="W76" s="1">
        <f t="shared" si="48"/>
        <v>0</v>
      </c>
      <c r="X76" s="1">
        <f t="shared" si="48"/>
        <v>0</v>
      </c>
      <c r="Y76" s="1">
        <f t="shared" si="48"/>
        <v>0</v>
      </c>
      <c r="Z76" s="1">
        <f t="shared" si="48"/>
        <v>0</v>
      </c>
      <c r="AA76" s="1">
        <f t="shared" si="48"/>
        <v>0</v>
      </c>
      <c r="AB76" s="1">
        <f t="shared" si="48"/>
        <v>0</v>
      </c>
      <c r="AC76" s="1">
        <f t="shared" si="48"/>
        <v>0</v>
      </c>
      <c r="AD76" s="1">
        <f t="shared" si="48"/>
        <v>0</v>
      </c>
      <c r="AE76" s="1">
        <f t="shared" si="48"/>
        <v>0</v>
      </c>
      <c r="BZ76" s="2"/>
      <c r="CB76" s="2"/>
      <c r="CC76" s="1">
        <f>MAX(CD36:EZ36)</f>
        <v>0</v>
      </c>
    </row>
    <row r="77" ht="12.75" hidden="1">
      <c r="CB77" s="2"/>
    </row>
    <row r="78" spans="1:80" ht="12.75" hidden="1">
      <c r="A78" s="2">
        <v>32</v>
      </c>
      <c r="CB78" s="2"/>
    </row>
    <row r="79" ht="12.75" hidden="1"/>
    <row r="80" ht="12.75" hidden="1"/>
    <row r="81" ht="12.75" hidden="1"/>
    <row r="82" ht="12.75" hidden="1"/>
    <row r="83" spans="1:31" ht="12.75" hidden="1">
      <c r="A83" s="54" t="s">
        <v>29</v>
      </c>
      <c r="C83" s="1">
        <f>IF(SUM(C47:C76)&lt;4,COUNTA(C7:C36),COUNTA(C7:C36)-INT((SUM(C47:C76)-1)/3))</f>
        <v>13</v>
      </c>
      <c r="D83" s="1">
        <f aca="true" t="shared" si="49" ref="D83:AE83">IF(SUM(D47:D76)&lt;4,COUNTA(D7:D36),COUNTA(D7:D36)-INT((SUM(D47:D76)-1)/3))</f>
        <v>13</v>
      </c>
      <c r="E83" s="1">
        <f t="shared" si="49"/>
        <v>12</v>
      </c>
      <c r="F83" s="1">
        <f t="shared" si="49"/>
        <v>12</v>
      </c>
      <c r="G83" s="1">
        <f t="shared" si="49"/>
        <v>8</v>
      </c>
      <c r="H83" s="1">
        <f t="shared" si="49"/>
        <v>14</v>
      </c>
      <c r="I83" s="1">
        <f t="shared" si="49"/>
        <v>12</v>
      </c>
      <c r="J83" s="1">
        <f t="shared" si="49"/>
        <v>11</v>
      </c>
      <c r="K83" s="1">
        <f t="shared" si="49"/>
        <v>8</v>
      </c>
      <c r="L83" s="1">
        <f t="shared" si="49"/>
        <v>10</v>
      </c>
      <c r="M83" s="1">
        <f t="shared" si="49"/>
        <v>8</v>
      </c>
      <c r="N83" s="1">
        <f t="shared" si="49"/>
        <v>7</v>
      </c>
      <c r="O83" s="1">
        <f t="shared" si="49"/>
        <v>11</v>
      </c>
      <c r="P83" s="1">
        <f t="shared" si="49"/>
        <v>8</v>
      </c>
      <c r="Q83" s="1">
        <f t="shared" si="49"/>
        <v>7</v>
      </c>
      <c r="R83" s="1">
        <f t="shared" si="49"/>
        <v>9</v>
      </c>
      <c r="S83" s="1">
        <f t="shared" si="49"/>
        <v>12</v>
      </c>
      <c r="T83" s="1">
        <f t="shared" si="49"/>
        <v>6</v>
      </c>
      <c r="U83" s="1">
        <f t="shared" si="49"/>
        <v>8</v>
      </c>
      <c r="V83" s="1">
        <f t="shared" si="49"/>
        <v>7</v>
      </c>
      <c r="W83" s="1">
        <f t="shared" si="49"/>
        <v>11</v>
      </c>
      <c r="X83" s="1">
        <f t="shared" si="49"/>
        <v>9</v>
      </c>
      <c r="Y83" s="1">
        <f t="shared" si="49"/>
        <v>2</v>
      </c>
      <c r="Z83" s="1">
        <f t="shared" si="49"/>
        <v>3</v>
      </c>
      <c r="AA83" s="1">
        <f t="shared" si="49"/>
        <v>0</v>
      </c>
      <c r="AB83" s="1">
        <f t="shared" si="49"/>
        <v>5</v>
      </c>
      <c r="AC83" s="1">
        <f t="shared" si="49"/>
        <v>3</v>
      </c>
      <c r="AD83" s="1">
        <f t="shared" si="49"/>
        <v>0</v>
      </c>
      <c r="AE83" s="1">
        <f t="shared" si="49"/>
        <v>2</v>
      </c>
    </row>
    <row r="84" spans="1:31" ht="12.75">
      <c r="A84" s="54" t="s">
        <v>30</v>
      </c>
      <c r="C84" s="1">
        <f>SUM(C87:C116)</f>
        <v>182</v>
      </c>
      <c r="D84" s="1">
        <f aca="true" t="shared" si="50" ref="D84:AE84">SUM(D87:D116)</f>
        <v>207</v>
      </c>
      <c r="E84" s="1">
        <f t="shared" si="50"/>
        <v>200</v>
      </c>
      <c r="F84" s="1">
        <f t="shared" si="50"/>
        <v>192</v>
      </c>
      <c r="G84" s="1">
        <f t="shared" si="50"/>
        <v>147</v>
      </c>
      <c r="H84" s="1">
        <f t="shared" si="50"/>
        <v>207</v>
      </c>
      <c r="I84" s="1">
        <f t="shared" si="50"/>
        <v>196</v>
      </c>
      <c r="J84" s="1">
        <f t="shared" si="50"/>
        <v>188</v>
      </c>
      <c r="K84" s="1">
        <f t="shared" si="50"/>
        <v>131</v>
      </c>
      <c r="L84" s="1">
        <f t="shared" si="50"/>
        <v>158</v>
      </c>
      <c r="M84" s="1">
        <f t="shared" si="50"/>
        <v>138</v>
      </c>
      <c r="N84" s="1">
        <f t="shared" si="50"/>
        <v>135</v>
      </c>
      <c r="O84" s="1">
        <f t="shared" si="50"/>
        <v>176</v>
      </c>
      <c r="P84" s="1">
        <f t="shared" si="50"/>
        <v>143</v>
      </c>
      <c r="Q84" s="1">
        <f t="shared" si="50"/>
        <v>131</v>
      </c>
      <c r="R84" s="1">
        <f t="shared" si="50"/>
        <v>155</v>
      </c>
      <c r="S84" s="1">
        <f t="shared" si="50"/>
        <v>203</v>
      </c>
      <c r="T84" s="1">
        <f t="shared" si="50"/>
        <v>99</v>
      </c>
      <c r="U84" s="1">
        <f t="shared" si="50"/>
        <v>147</v>
      </c>
      <c r="V84" s="1">
        <f t="shared" si="50"/>
        <v>115</v>
      </c>
      <c r="W84" s="1">
        <f t="shared" si="50"/>
        <v>173</v>
      </c>
      <c r="X84" s="1">
        <f t="shared" si="50"/>
        <v>151</v>
      </c>
      <c r="Y84" s="1">
        <f t="shared" si="50"/>
        <v>41</v>
      </c>
      <c r="Z84" s="1">
        <f t="shared" si="50"/>
        <v>60</v>
      </c>
      <c r="AA84" s="1">
        <f t="shared" si="50"/>
        <v>0</v>
      </c>
      <c r="AB84" s="1">
        <f t="shared" si="50"/>
        <v>95</v>
      </c>
      <c r="AC84" s="1">
        <f t="shared" si="50"/>
        <v>57</v>
      </c>
      <c r="AD84" s="1">
        <f t="shared" si="50"/>
        <v>0</v>
      </c>
      <c r="AE84" s="1">
        <f t="shared" si="50"/>
        <v>43</v>
      </c>
    </row>
    <row r="85" spans="1:31" ht="12.75">
      <c r="A85" s="2" t="s">
        <v>19</v>
      </c>
      <c r="C85" s="1">
        <f>C37</f>
        <v>823</v>
      </c>
      <c r="D85" s="1">
        <f aca="true" t="shared" si="51" ref="D85:AE85">D37</f>
        <v>829</v>
      </c>
      <c r="E85" s="1">
        <f t="shared" si="51"/>
        <v>792</v>
      </c>
      <c r="F85" s="1">
        <f t="shared" si="51"/>
        <v>732</v>
      </c>
      <c r="G85" s="1">
        <f t="shared" si="51"/>
        <v>536</v>
      </c>
      <c r="H85" s="1">
        <f t="shared" si="51"/>
        <v>948</v>
      </c>
      <c r="I85" s="1">
        <f t="shared" si="51"/>
        <v>749</v>
      </c>
      <c r="J85" s="1">
        <f t="shared" si="51"/>
        <v>702</v>
      </c>
      <c r="K85" s="1">
        <f t="shared" si="51"/>
        <v>450</v>
      </c>
      <c r="L85" s="1">
        <f t="shared" si="51"/>
        <v>615</v>
      </c>
      <c r="M85" s="1">
        <f t="shared" si="51"/>
        <v>546</v>
      </c>
      <c r="N85" s="1">
        <f t="shared" si="51"/>
        <v>502</v>
      </c>
      <c r="O85" s="1">
        <f t="shared" si="51"/>
        <v>694</v>
      </c>
      <c r="P85" s="1">
        <f t="shared" si="51"/>
        <v>545</v>
      </c>
      <c r="Q85" s="1">
        <f t="shared" si="51"/>
        <v>440</v>
      </c>
      <c r="R85" s="1">
        <f t="shared" si="51"/>
        <v>641</v>
      </c>
      <c r="S85" s="1">
        <f t="shared" si="51"/>
        <v>839</v>
      </c>
      <c r="T85" s="1">
        <f t="shared" si="51"/>
        <v>375</v>
      </c>
      <c r="U85" s="1">
        <f t="shared" si="51"/>
        <v>597</v>
      </c>
      <c r="V85" s="1">
        <f t="shared" si="51"/>
        <v>400</v>
      </c>
      <c r="W85" s="1">
        <f t="shared" si="51"/>
        <v>717</v>
      </c>
      <c r="X85" s="1">
        <f t="shared" si="51"/>
        <v>616</v>
      </c>
      <c r="Y85" s="1">
        <f t="shared" si="51"/>
        <v>116</v>
      </c>
      <c r="Z85" s="1">
        <f t="shared" si="51"/>
        <v>153</v>
      </c>
      <c r="AA85" s="1">
        <f t="shared" si="51"/>
        <v>0</v>
      </c>
      <c r="AB85" s="1">
        <f t="shared" si="51"/>
        <v>349</v>
      </c>
      <c r="AC85" s="1">
        <f t="shared" si="51"/>
        <v>179</v>
      </c>
      <c r="AD85" s="1">
        <f t="shared" si="51"/>
        <v>0</v>
      </c>
      <c r="AE85" s="1">
        <f t="shared" si="51"/>
        <v>178</v>
      </c>
    </row>
    <row r="86" ht="12.75"/>
    <row r="87" spans="1:78" ht="12.75">
      <c r="A87" s="2">
        <v>1</v>
      </c>
      <c r="B87" s="1">
        <f>COUNTA(C7:BY7)</f>
        <v>16</v>
      </c>
      <c r="C87" s="1">
        <f aca="true" t="shared" si="52" ref="C87:R87">IF(C7&gt;0,$B87,0)</f>
        <v>0</v>
      </c>
      <c r="D87" s="1">
        <f t="shared" si="52"/>
        <v>0</v>
      </c>
      <c r="E87" s="1">
        <f t="shared" si="52"/>
        <v>0</v>
      </c>
      <c r="F87" s="1">
        <f t="shared" si="52"/>
        <v>16</v>
      </c>
      <c r="G87" s="1">
        <f t="shared" si="52"/>
        <v>16</v>
      </c>
      <c r="H87" s="1">
        <f t="shared" si="52"/>
        <v>16</v>
      </c>
      <c r="I87" s="1">
        <f t="shared" si="52"/>
        <v>16</v>
      </c>
      <c r="J87" s="1">
        <f t="shared" si="52"/>
        <v>16</v>
      </c>
      <c r="K87" s="1">
        <f t="shared" si="52"/>
        <v>16</v>
      </c>
      <c r="L87" s="1">
        <f t="shared" si="52"/>
        <v>16</v>
      </c>
      <c r="M87" s="1">
        <f t="shared" si="52"/>
        <v>16</v>
      </c>
      <c r="N87" s="1">
        <f t="shared" si="52"/>
        <v>0</v>
      </c>
      <c r="O87" s="1">
        <f t="shared" si="52"/>
        <v>16</v>
      </c>
      <c r="P87" s="1">
        <f t="shared" si="52"/>
        <v>16</v>
      </c>
      <c r="Q87" s="1">
        <f t="shared" si="52"/>
        <v>0</v>
      </c>
      <c r="R87" s="1">
        <f t="shared" si="52"/>
        <v>0</v>
      </c>
      <c r="S87" s="1">
        <f aca="true" t="shared" si="53" ref="D87:AE96">IF(S7&gt;0,$B87,0)</f>
        <v>16</v>
      </c>
      <c r="T87" s="1">
        <f t="shared" si="53"/>
        <v>16</v>
      </c>
      <c r="U87" s="1">
        <f t="shared" si="53"/>
        <v>16</v>
      </c>
      <c r="V87" s="1">
        <f t="shared" si="53"/>
        <v>0</v>
      </c>
      <c r="W87" s="1">
        <f t="shared" si="53"/>
        <v>16</v>
      </c>
      <c r="X87" s="1">
        <f t="shared" si="53"/>
        <v>0</v>
      </c>
      <c r="Y87" s="1">
        <f t="shared" si="53"/>
        <v>16</v>
      </c>
      <c r="Z87" s="1">
        <f t="shared" si="53"/>
        <v>0</v>
      </c>
      <c r="AA87" s="1">
        <f t="shared" si="53"/>
        <v>0</v>
      </c>
      <c r="AB87" s="1">
        <f t="shared" si="53"/>
        <v>16</v>
      </c>
      <c r="AC87" s="1">
        <f t="shared" si="53"/>
        <v>0</v>
      </c>
      <c r="AD87" s="1">
        <f t="shared" si="53"/>
        <v>0</v>
      </c>
      <c r="AE87" s="1">
        <f t="shared" si="53"/>
        <v>0</v>
      </c>
      <c r="BZ87" s="2">
        <f>MAX(CD7:EZ7)</f>
        <v>46</v>
      </c>
    </row>
    <row r="88" spans="1:78" ht="12.75">
      <c r="A88" s="2">
        <v>2</v>
      </c>
      <c r="B88" s="1">
        <f aca="true" t="shared" si="54" ref="B88:B116">COUNTA(C8:BY8)</f>
        <v>1</v>
      </c>
      <c r="C88" s="1">
        <f aca="true" t="shared" si="55" ref="C88:C116">IF(C8&gt;0,$B88,0)</f>
        <v>1</v>
      </c>
      <c r="D88" s="1">
        <f t="shared" si="53"/>
        <v>0</v>
      </c>
      <c r="E88" s="1">
        <f t="shared" si="53"/>
        <v>0</v>
      </c>
      <c r="F88" s="1">
        <f t="shared" si="53"/>
        <v>0</v>
      </c>
      <c r="G88" s="1">
        <f t="shared" si="53"/>
        <v>0</v>
      </c>
      <c r="H88" s="1">
        <f t="shared" si="53"/>
        <v>0</v>
      </c>
      <c r="I88" s="1">
        <f t="shared" si="53"/>
        <v>0</v>
      </c>
      <c r="J88" s="1">
        <f t="shared" si="53"/>
        <v>0</v>
      </c>
      <c r="K88" s="1">
        <f t="shared" si="53"/>
        <v>0</v>
      </c>
      <c r="L88" s="1">
        <f t="shared" si="53"/>
        <v>0</v>
      </c>
      <c r="M88" s="1">
        <f t="shared" si="53"/>
        <v>0</v>
      </c>
      <c r="N88" s="1">
        <f t="shared" si="53"/>
        <v>0</v>
      </c>
      <c r="O88" s="1">
        <f t="shared" si="53"/>
        <v>0</v>
      </c>
      <c r="P88" s="1">
        <f t="shared" si="53"/>
        <v>0</v>
      </c>
      <c r="Q88" s="1">
        <f t="shared" si="53"/>
        <v>0</v>
      </c>
      <c r="R88" s="1">
        <f t="shared" si="53"/>
        <v>0</v>
      </c>
      <c r="S88" s="1">
        <f t="shared" si="53"/>
        <v>0</v>
      </c>
      <c r="T88" s="1">
        <f t="shared" si="53"/>
        <v>0</v>
      </c>
      <c r="U88" s="1">
        <f t="shared" si="53"/>
        <v>0</v>
      </c>
      <c r="V88" s="1">
        <f t="shared" si="53"/>
        <v>0</v>
      </c>
      <c r="W88" s="1">
        <f t="shared" si="53"/>
        <v>0</v>
      </c>
      <c r="X88" s="1">
        <f t="shared" si="53"/>
        <v>0</v>
      </c>
      <c r="Y88" s="1">
        <f t="shared" si="53"/>
        <v>0</v>
      </c>
      <c r="Z88" s="1">
        <f t="shared" si="53"/>
        <v>0</v>
      </c>
      <c r="AA88" s="1">
        <f t="shared" si="53"/>
        <v>0</v>
      </c>
      <c r="AB88" s="1">
        <f t="shared" si="53"/>
        <v>0</v>
      </c>
      <c r="AC88" s="1">
        <f t="shared" si="53"/>
        <v>0</v>
      </c>
      <c r="AD88" s="1">
        <f t="shared" si="53"/>
        <v>0</v>
      </c>
      <c r="AE88" s="1">
        <f t="shared" si="53"/>
        <v>0</v>
      </c>
      <c r="BZ88" s="2">
        <f>MAX(CD8:EZ8)</f>
        <v>56</v>
      </c>
    </row>
    <row r="89" spans="1:78" ht="12.75">
      <c r="A89" s="2">
        <v>3</v>
      </c>
      <c r="B89" s="1">
        <f t="shared" si="54"/>
        <v>15</v>
      </c>
      <c r="C89" s="1">
        <f t="shared" si="55"/>
        <v>0</v>
      </c>
      <c r="D89" s="1">
        <f t="shared" si="53"/>
        <v>15</v>
      </c>
      <c r="E89" s="1">
        <f t="shared" si="53"/>
        <v>15</v>
      </c>
      <c r="F89" s="1">
        <f t="shared" si="53"/>
        <v>15</v>
      </c>
      <c r="G89" s="1">
        <f t="shared" si="53"/>
        <v>15</v>
      </c>
      <c r="H89" s="1">
        <f t="shared" si="53"/>
        <v>15</v>
      </c>
      <c r="I89" s="1">
        <f t="shared" si="53"/>
        <v>15</v>
      </c>
      <c r="J89" s="1">
        <f t="shared" si="53"/>
        <v>15</v>
      </c>
      <c r="K89" s="1">
        <f t="shared" si="53"/>
        <v>0</v>
      </c>
      <c r="L89" s="1">
        <f t="shared" si="53"/>
        <v>0</v>
      </c>
      <c r="M89" s="1">
        <f t="shared" si="53"/>
        <v>15</v>
      </c>
      <c r="N89" s="1">
        <f t="shared" si="53"/>
        <v>0</v>
      </c>
      <c r="O89" s="1">
        <f t="shared" si="53"/>
        <v>15</v>
      </c>
      <c r="P89" s="1">
        <f t="shared" si="53"/>
        <v>15</v>
      </c>
      <c r="Q89" s="1">
        <f t="shared" si="53"/>
        <v>0</v>
      </c>
      <c r="R89" s="1">
        <f t="shared" si="53"/>
        <v>15</v>
      </c>
      <c r="S89" s="1">
        <f t="shared" si="53"/>
        <v>15</v>
      </c>
      <c r="T89" s="1">
        <f t="shared" si="53"/>
        <v>15</v>
      </c>
      <c r="U89" s="1">
        <f t="shared" si="53"/>
        <v>15</v>
      </c>
      <c r="V89" s="1">
        <f t="shared" si="53"/>
        <v>0</v>
      </c>
      <c r="W89" s="1">
        <f t="shared" si="53"/>
        <v>15</v>
      </c>
      <c r="X89" s="1">
        <f t="shared" si="53"/>
        <v>0</v>
      </c>
      <c r="Y89" s="1">
        <f t="shared" si="53"/>
        <v>0</v>
      </c>
      <c r="Z89" s="1">
        <f t="shared" si="53"/>
        <v>0</v>
      </c>
      <c r="AA89" s="1">
        <f t="shared" si="53"/>
        <v>0</v>
      </c>
      <c r="AB89" s="1">
        <f t="shared" si="53"/>
        <v>0</v>
      </c>
      <c r="AC89" s="1">
        <f t="shared" si="53"/>
        <v>0</v>
      </c>
      <c r="AD89" s="1">
        <f t="shared" si="53"/>
        <v>0</v>
      </c>
      <c r="AE89" s="1">
        <f t="shared" si="53"/>
        <v>0</v>
      </c>
      <c r="BZ89" s="2">
        <f>MAX(CD9:EZ9)</f>
        <v>88</v>
      </c>
    </row>
    <row r="90" spans="1:78" ht="12.75">
      <c r="A90" s="2">
        <v>4</v>
      </c>
      <c r="B90" s="1">
        <f t="shared" si="54"/>
        <v>3</v>
      </c>
      <c r="C90" s="1">
        <f t="shared" si="55"/>
        <v>3</v>
      </c>
      <c r="D90" s="1">
        <f t="shared" si="53"/>
        <v>0</v>
      </c>
      <c r="E90" s="1">
        <f t="shared" si="53"/>
        <v>0</v>
      </c>
      <c r="F90" s="1">
        <f t="shared" si="53"/>
        <v>0</v>
      </c>
      <c r="G90" s="1">
        <f t="shared" si="53"/>
        <v>0</v>
      </c>
      <c r="H90" s="1">
        <f t="shared" si="53"/>
        <v>3</v>
      </c>
      <c r="I90" s="1">
        <f t="shared" si="53"/>
        <v>0</v>
      </c>
      <c r="J90" s="1">
        <f t="shared" si="53"/>
        <v>0</v>
      </c>
      <c r="K90" s="1">
        <f t="shared" si="53"/>
        <v>0</v>
      </c>
      <c r="L90" s="1">
        <f t="shared" si="53"/>
        <v>0</v>
      </c>
      <c r="M90" s="1">
        <f t="shared" si="53"/>
        <v>0</v>
      </c>
      <c r="N90" s="1">
        <f t="shared" si="53"/>
        <v>0</v>
      </c>
      <c r="O90" s="1">
        <f t="shared" si="53"/>
        <v>0</v>
      </c>
      <c r="P90" s="1">
        <f t="shared" si="53"/>
        <v>0</v>
      </c>
      <c r="Q90" s="1">
        <f t="shared" si="53"/>
        <v>0</v>
      </c>
      <c r="R90" s="1">
        <f t="shared" si="53"/>
        <v>0</v>
      </c>
      <c r="S90" s="1">
        <f t="shared" si="53"/>
        <v>3</v>
      </c>
      <c r="T90" s="1">
        <f t="shared" si="53"/>
        <v>0</v>
      </c>
      <c r="U90" s="1">
        <f t="shared" si="53"/>
        <v>0</v>
      </c>
      <c r="V90" s="1">
        <f t="shared" si="53"/>
        <v>0</v>
      </c>
      <c r="W90" s="1">
        <f t="shared" si="53"/>
        <v>0</v>
      </c>
      <c r="X90" s="1">
        <f t="shared" si="53"/>
        <v>0</v>
      </c>
      <c r="Y90" s="1">
        <f t="shared" si="53"/>
        <v>0</v>
      </c>
      <c r="Z90" s="1">
        <f t="shared" si="53"/>
        <v>0</v>
      </c>
      <c r="AA90" s="1">
        <f t="shared" si="53"/>
        <v>0</v>
      </c>
      <c r="AB90" s="1">
        <f t="shared" si="53"/>
        <v>0</v>
      </c>
      <c r="AC90" s="1">
        <f t="shared" si="53"/>
        <v>0</v>
      </c>
      <c r="AD90" s="1">
        <f t="shared" si="53"/>
        <v>0</v>
      </c>
      <c r="AE90" s="1">
        <f t="shared" si="53"/>
        <v>0</v>
      </c>
      <c r="BZ90" s="2">
        <f>MAX(CD10:EZ10)</f>
        <v>72</v>
      </c>
    </row>
    <row r="91" spans="1:78" ht="12.75">
      <c r="A91" s="2">
        <v>5</v>
      </c>
      <c r="B91" s="1">
        <f t="shared" si="54"/>
        <v>13</v>
      </c>
      <c r="C91" s="1">
        <f t="shared" si="55"/>
        <v>13</v>
      </c>
      <c r="D91" s="1">
        <f t="shared" si="53"/>
        <v>13</v>
      </c>
      <c r="E91" s="1">
        <f t="shared" si="53"/>
        <v>13</v>
      </c>
      <c r="F91" s="1">
        <f t="shared" si="53"/>
        <v>0</v>
      </c>
      <c r="G91" s="1">
        <f t="shared" si="53"/>
        <v>0</v>
      </c>
      <c r="H91" s="1">
        <f t="shared" si="53"/>
        <v>13</v>
      </c>
      <c r="I91" s="1">
        <f t="shared" si="53"/>
        <v>0</v>
      </c>
      <c r="J91" s="1">
        <f t="shared" si="53"/>
        <v>13</v>
      </c>
      <c r="K91" s="1">
        <f t="shared" si="53"/>
        <v>0</v>
      </c>
      <c r="L91" s="1">
        <f t="shared" si="53"/>
        <v>13</v>
      </c>
      <c r="M91" s="1">
        <f t="shared" si="53"/>
        <v>13</v>
      </c>
      <c r="N91" s="1">
        <f t="shared" si="53"/>
        <v>0</v>
      </c>
      <c r="O91" s="1">
        <f t="shared" si="53"/>
        <v>13</v>
      </c>
      <c r="P91" s="1">
        <f t="shared" si="53"/>
        <v>13</v>
      </c>
      <c r="Q91" s="1">
        <f t="shared" si="53"/>
        <v>0</v>
      </c>
      <c r="R91" s="1">
        <f t="shared" si="53"/>
        <v>13</v>
      </c>
      <c r="S91" s="1">
        <f t="shared" si="53"/>
        <v>0</v>
      </c>
      <c r="T91" s="1">
        <f t="shared" si="53"/>
        <v>0</v>
      </c>
      <c r="U91" s="1">
        <f t="shared" si="53"/>
        <v>0</v>
      </c>
      <c r="V91" s="1">
        <f t="shared" si="53"/>
        <v>0</v>
      </c>
      <c r="W91" s="1">
        <f t="shared" si="53"/>
        <v>13</v>
      </c>
      <c r="X91" s="1">
        <f t="shared" si="53"/>
        <v>13</v>
      </c>
      <c r="Y91" s="1">
        <f t="shared" si="53"/>
        <v>0</v>
      </c>
      <c r="Z91" s="1">
        <f t="shared" si="53"/>
        <v>0</v>
      </c>
      <c r="AA91" s="1">
        <f t="shared" si="53"/>
        <v>0</v>
      </c>
      <c r="AB91" s="1">
        <f t="shared" si="53"/>
        <v>13</v>
      </c>
      <c r="AC91" s="1">
        <f t="shared" si="53"/>
        <v>0</v>
      </c>
      <c r="AD91" s="1">
        <f t="shared" si="53"/>
        <v>0</v>
      </c>
      <c r="AE91" s="1">
        <f t="shared" si="53"/>
        <v>0</v>
      </c>
      <c r="BZ91" s="2">
        <f>MAX(CD11:EZ11)</f>
        <v>80</v>
      </c>
    </row>
    <row r="92" spans="1:78" ht="12.75">
      <c r="A92" s="2">
        <v>6</v>
      </c>
      <c r="B92" s="1">
        <f t="shared" si="54"/>
        <v>18</v>
      </c>
      <c r="C92" s="1">
        <f t="shared" si="55"/>
        <v>18</v>
      </c>
      <c r="D92" s="1">
        <f t="shared" si="53"/>
        <v>18</v>
      </c>
      <c r="E92" s="1">
        <f t="shared" si="53"/>
        <v>18</v>
      </c>
      <c r="F92" s="1">
        <f t="shared" si="53"/>
        <v>18</v>
      </c>
      <c r="G92" s="1">
        <f t="shared" si="53"/>
        <v>0</v>
      </c>
      <c r="H92" s="1">
        <f t="shared" si="53"/>
        <v>18</v>
      </c>
      <c r="I92" s="1">
        <f t="shared" si="53"/>
        <v>18</v>
      </c>
      <c r="J92" s="1">
        <f t="shared" si="53"/>
        <v>0</v>
      </c>
      <c r="K92" s="1">
        <f t="shared" si="53"/>
        <v>0</v>
      </c>
      <c r="L92" s="1">
        <f t="shared" si="53"/>
        <v>18</v>
      </c>
      <c r="M92" s="1">
        <f t="shared" si="53"/>
        <v>18</v>
      </c>
      <c r="N92" s="1">
        <f t="shared" si="53"/>
        <v>18</v>
      </c>
      <c r="O92" s="1">
        <f t="shared" si="53"/>
        <v>0</v>
      </c>
      <c r="P92" s="1">
        <f t="shared" si="53"/>
        <v>0</v>
      </c>
      <c r="Q92" s="1">
        <f t="shared" si="53"/>
        <v>0</v>
      </c>
      <c r="R92" s="1">
        <f t="shared" si="53"/>
        <v>18</v>
      </c>
      <c r="S92" s="1">
        <f t="shared" si="53"/>
        <v>18</v>
      </c>
      <c r="T92" s="1">
        <f t="shared" si="53"/>
        <v>18</v>
      </c>
      <c r="U92" s="1">
        <f t="shared" si="53"/>
        <v>18</v>
      </c>
      <c r="V92" s="1">
        <f t="shared" si="53"/>
        <v>18</v>
      </c>
      <c r="W92" s="1">
        <f t="shared" si="53"/>
        <v>18</v>
      </c>
      <c r="X92" s="1">
        <f t="shared" si="53"/>
        <v>18</v>
      </c>
      <c r="Y92" s="1">
        <f t="shared" si="53"/>
        <v>0</v>
      </c>
      <c r="Z92" s="1">
        <f t="shared" si="53"/>
        <v>0</v>
      </c>
      <c r="AA92" s="1">
        <f t="shared" si="53"/>
        <v>0</v>
      </c>
      <c r="AB92" s="1">
        <f t="shared" si="53"/>
        <v>18</v>
      </c>
      <c r="AC92" s="1">
        <f t="shared" si="53"/>
        <v>0</v>
      </c>
      <c r="AD92" s="1">
        <f t="shared" si="53"/>
        <v>0</v>
      </c>
      <c r="AE92" s="1">
        <f t="shared" si="53"/>
        <v>18</v>
      </c>
      <c r="BZ92" s="2">
        <f>MAX(CD12:EZ12)</f>
        <v>108</v>
      </c>
    </row>
    <row r="93" spans="1:78" ht="12.75">
      <c r="A93" s="2">
        <v>7</v>
      </c>
      <c r="B93" s="1">
        <f t="shared" si="54"/>
        <v>7</v>
      </c>
      <c r="C93" s="1">
        <f t="shared" si="55"/>
        <v>7</v>
      </c>
      <c r="D93" s="1">
        <f t="shared" si="53"/>
        <v>7</v>
      </c>
      <c r="E93" s="1">
        <f t="shared" si="53"/>
        <v>0</v>
      </c>
      <c r="F93" s="1">
        <f t="shared" si="53"/>
        <v>7</v>
      </c>
      <c r="G93" s="1">
        <f t="shared" si="53"/>
        <v>0</v>
      </c>
      <c r="H93" s="1">
        <f t="shared" si="53"/>
        <v>0</v>
      </c>
      <c r="I93" s="1">
        <f t="shared" si="53"/>
        <v>7</v>
      </c>
      <c r="J93" s="1">
        <f t="shared" si="53"/>
        <v>0</v>
      </c>
      <c r="K93" s="1">
        <f t="shared" si="53"/>
        <v>7</v>
      </c>
      <c r="L93" s="1">
        <f t="shared" si="53"/>
        <v>0</v>
      </c>
      <c r="M93" s="1">
        <f t="shared" si="53"/>
        <v>0</v>
      </c>
      <c r="N93" s="1">
        <f t="shared" si="53"/>
        <v>0</v>
      </c>
      <c r="O93" s="1">
        <f t="shared" si="53"/>
        <v>7</v>
      </c>
      <c r="P93" s="1">
        <f t="shared" si="53"/>
        <v>0</v>
      </c>
      <c r="Q93" s="1">
        <f t="shared" si="53"/>
        <v>0</v>
      </c>
      <c r="R93" s="1">
        <f t="shared" si="53"/>
        <v>0</v>
      </c>
      <c r="S93" s="1">
        <f t="shared" si="53"/>
        <v>7</v>
      </c>
      <c r="T93" s="1">
        <f t="shared" si="53"/>
        <v>0</v>
      </c>
      <c r="U93" s="1">
        <f t="shared" si="53"/>
        <v>0</v>
      </c>
      <c r="V93" s="1">
        <f t="shared" si="53"/>
        <v>0</v>
      </c>
      <c r="W93" s="1">
        <f t="shared" si="53"/>
        <v>0</v>
      </c>
      <c r="X93" s="1">
        <f t="shared" si="53"/>
        <v>0</v>
      </c>
      <c r="Y93" s="1">
        <f t="shared" si="53"/>
        <v>0</v>
      </c>
      <c r="Z93" s="1">
        <f t="shared" si="53"/>
        <v>0</v>
      </c>
      <c r="AA93" s="1">
        <f t="shared" si="53"/>
        <v>0</v>
      </c>
      <c r="AB93" s="1">
        <f t="shared" si="53"/>
        <v>0</v>
      </c>
      <c r="AC93" s="1">
        <f t="shared" si="53"/>
        <v>0</v>
      </c>
      <c r="AD93" s="1">
        <f t="shared" si="53"/>
        <v>0</v>
      </c>
      <c r="AE93" s="1">
        <f t="shared" si="53"/>
        <v>0</v>
      </c>
      <c r="BZ93" s="2">
        <f>MAX(CD13:EZ13)</f>
        <v>37</v>
      </c>
    </row>
    <row r="94" spans="1:78" ht="12.75">
      <c r="A94" s="2">
        <v>8</v>
      </c>
      <c r="B94" s="1">
        <f t="shared" si="54"/>
        <v>13</v>
      </c>
      <c r="C94" s="1">
        <f t="shared" si="55"/>
        <v>13</v>
      </c>
      <c r="D94" s="1">
        <f t="shared" si="53"/>
        <v>13</v>
      </c>
      <c r="E94" s="1">
        <f t="shared" si="53"/>
        <v>13</v>
      </c>
      <c r="F94" s="1">
        <f t="shared" si="53"/>
        <v>13</v>
      </c>
      <c r="G94" s="1">
        <f t="shared" si="53"/>
        <v>13</v>
      </c>
      <c r="H94" s="1">
        <f t="shared" si="53"/>
        <v>13</v>
      </c>
      <c r="I94" s="1">
        <f t="shared" si="53"/>
        <v>13</v>
      </c>
      <c r="J94" s="1">
        <f t="shared" si="53"/>
        <v>13</v>
      </c>
      <c r="K94" s="1">
        <f t="shared" si="53"/>
        <v>13</v>
      </c>
      <c r="L94" s="1">
        <f t="shared" si="53"/>
        <v>0</v>
      </c>
      <c r="M94" s="1">
        <f t="shared" si="53"/>
        <v>0</v>
      </c>
      <c r="N94" s="1">
        <f t="shared" si="53"/>
        <v>0</v>
      </c>
      <c r="O94" s="1">
        <f t="shared" si="53"/>
        <v>13</v>
      </c>
      <c r="P94" s="1">
        <f t="shared" si="53"/>
        <v>0</v>
      </c>
      <c r="Q94" s="1">
        <f t="shared" si="53"/>
        <v>0</v>
      </c>
      <c r="R94" s="1">
        <f t="shared" si="53"/>
        <v>0</v>
      </c>
      <c r="S94" s="1">
        <f t="shared" si="53"/>
        <v>13</v>
      </c>
      <c r="T94" s="1">
        <f t="shared" si="53"/>
        <v>13</v>
      </c>
      <c r="U94" s="1">
        <f t="shared" si="53"/>
        <v>0</v>
      </c>
      <c r="V94" s="1">
        <f t="shared" si="53"/>
        <v>0</v>
      </c>
      <c r="W94" s="1">
        <f t="shared" si="53"/>
        <v>13</v>
      </c>
      <c r="X94" s="1">
        <f t="shared" si="53"/>
        <v>0</v>
      </c>
      <c r="Y94" s="1">
        <f t="shared" si="53"/>
        <v>0</v>
      </c>
      <c r="Z94" s="1">
        <f t="shared" si="53"/>
        <v>0</v>
      </c>
      <c r="AA94" s="1">
        <f t="shared" si="53"/>
        <v>0</v>
      </c>
      <c r="AB94" s="1">
        <f t="shared" si="53"/>
        <v>0</v>
      </c>
      <c r="AC94" s="1">
        <f t="shared" si="53"/>
        <v>0</v>
      </c>
      <c r="AD94" s="1">
        <f t="shared" si="53"/>
        <v>0</v>
      </c>
      <c r="AE94" s="1">
        <f t="shared" si="53"/>
        <v>0</v>
      </c>
      <c r="BZ94" s="2">
        <f>MAX(CD14:EZ14)</f>
        <v>48</v>
      </c>
    </row>
    <row r="95" spans="1:78" ht="12.75">
      <c r="A95" s="2">
        <v>9</v>
      </c>
      <c r="B95" s="1">
        <f t="shared" si="54"/>
        <v>23</v>
      </c>
      <c r="C95" s="1">
        <f t="shared" si="55"/>
        <v>23</v>
      </c>
      <c r="D95" s="1">
        <f t="shared" si="53"/>
        <v>23</v>
      </c>
      <c r="E95" s="1">
        <f t="shared" si="53"/>
        <v>23</v>
      </c>
      <c r="F95" s="1">
        <f t="shared" si="53"/>
        <v>23</v>
      </c>
      <c r="G95" s="1">
        <f t="shared" si="53"/>
        <v>23</v>
      </c>
      <c r="H95" s="1">
        <f t="shared" si="53"/>
        <v>23</v>
      </c>
      <c r="I95" s="1">
        <f t="shared" si="53"/>
        <v>23</v>
      </c>
      <c r="J95" s="1">
        <f t="shared" si="53"/>
        <v>23</v>
      </c>
      <c r="K95" s="1">
        <f t="shared" si="53"/>
        <v>23</v>
      </c>
      <c r="L95" s="1">
        <f t="shared" si="53"/>
        <v>23</v>
      </c>
      <c r="M95" s="1">
        <f t="shared" si="53"/>
        <v>0</v>
      </c>
      <c r="N95" s="1">
        <f t="shared" si="53"/>
        <v>23</v>
      </c>
      <c r="O95" s="1">
        <f t="shared" si="53"/>
        <v>23</v>
      </c>
      <c r="P95" s="1">
        <f t="shared" si="53"/>
        <v>23</v>
      </c>
      <c r="Q95" s="1">
        <f t="shared" si="53"/>
        <v>23</v>
      </c>
      <c r="R95" s="1">
        <f t="shared" si="53"/>
        <v>23</v>
      </c>
      <c r="S95" s="1">
        <f t="shared" si="53"/>
        <v>23</v>
      </c>
      <c r="T95" s="1">
        <f t="shared" si="53"/>
        <v>23</v>
      </c>
      <c r="U95" s="1">
        <f t="shared" si="53"/>
        <v>23</v>
      </c>
      <c r="V95" s="1">
        <f t="shared" si="53"/>
        <v>23</v>
      </c>
      <c r="W95" s="1">
        <f t="shared" si="53"/>
        <v>23</v>
      </c>
      <c r="X95" s="1">
        <f t="shared" si="53"/>
        <v>23</v>
      </c>
      <c r="Y95" s="1">
        <f t="shared" si="53"/>
        <v>0</v>
      </c>
      <c r="Z95" s="1">
        <f t="shared" si="53"/>
        <v>23</v>
      </c>
      <c r="AA95" s="1">
        <f t="shared" si="53"/>
        <v>0</v>
      </c>
      <c r="AB95" s="1">
        <f t="shared" si="53"/>
        <v>23</v>
      </c>
      <c r="AC95" s="1">
        <f t="shared" si="53"/>
        <v>0</v>
      </c>
      <c r="AD95" s="1">
        <f t="shared" si="53"/>
        <v>0</v>
      </c>
      <c r="AE95" s="1">
        <f t="shared" si="53"/>
        <v>0</v>
      </c>
      <c r="BZ95" s="2">
        <f>MAX(CD15:EZ15)</f>
        <v>45</v>
      </c>
    </row>
    <row r="96" spans="1:78" ht="12.75">
      <c r="A96" s="2">
        <v>10</v>
      </c>
      <c r="B96" s="1">
        <f t="shared" si="54"/>
        <v>3</v>
      </c>
      <c r="C96" s="1">
        <f t="shared" si="55"/>
        <v>0</v>
      </c>
      <c r="D96" s="1">
        <f t="shared" si="53"/>
        <v>0</v>
      </c>
      <c r="E96" s="1">
        <f t="shared" si="53"/>
        <v>0</v>
      </c>
      <c r="F96" s="1">
        <f t="shared" si="53"/>
        <v>0</v>
      </c>
      <c r="G96" s="1">
        <f t="shared" si="53"/>
        <v>0</v>
      </c>
      <c r="H96" s="1">
        <f t="shared" si="53"/>
        <v>0</v>
      </c>
      <c r="I96" s="1">
        <f t="shared" si="53"/>
        <v>0</v>
      </c>
      <c r="J96" s="1">
        <f t="shared" si="53"/>
        <v>0</v>
      </c>
      <c r="K96" s="1">
        <f t="shared" si="53"/>
        <v>0</v>
      </c>
      <c r="L96" s="1">
        <f t="shared" si="53"/>
        <v>0</v>
      </c>
      <c r="M96" s="1">
        <f t="shared" si="53"/>
        <v>0</v>
      </c>
      <c r="N96" s="1">
        <f t="shared" si="53"/>
        <v>0</v>
      </c>
      <c r="O96" s="1">
        <f t="shared" si="53"/>
        <v>0</v>
      </c>
      <c r="P96" s="1">
        <f t="shared" si="53"/>
        <v>0</v>
      </c>
      <c r="Q96" s="1">
        <f t="shared" si="53"/>
        <v>0</v>
      </c>
      <c r="R96" s="1">
        <f t="shared" si="53"/>
        <v>0</v>
      </c>
      <c r="S96" s="1">
        <f t="shared" si="53"/>
        <v>0</v>
      </c>
      <c r="T96" s="1">
        <f t="shared" si="53"/>
        <v>0</v>
      </c>
      <c r="U96" s="1">
        <f t="shared" si="53"/>
        <v>0</v>
      </c>
      <c r="V96" s="1">
        <f aca="true" t="shared" si="56" ref="D96:AE105">IF(V16&gt;0,$B96,0)</f>
        <v>3</v>
      </c>
      <c r="W96" s="1">
        <f t="shared" si="56"/>
        <v>3</v>
      </c>
      <c r="X96" s="1">
        <f t="shared" si="56"/>
        <v>3</v>
      </c>
      <c r="Y96" s="1">
        <f t="shared" si="56"/>
        <v>0</v>
      </c>
      <c r="Z96" s="1">
        <f t="shared" si="56"/>
        <v>0</v>
      </c>
      <c r="AA96" s="1">
        <f t="shared" si="56"/>
        <v>0</v>
      </c>
      <c r="AB96" s="1">
        <f t="shared" si="56"/>
        <v>0</v>
      </c>
      <c r="AC96" s="1">
        <f t="shared" si="56"/>
        <v>0</v>
      </c>
      <c r="AD96" s="1">
        <f t="shared" si="56"/>
        <v>0</v>
      </c>
      <c r="AE96" s="1">
        <f t="shared" si="56"/>
        <v>0</v>
      </c>
      <c r="BZ96" s="2">
        <f>MAX(CD16:EZ16)</f>
        <v>28</v>
      </c>
    </row>
    <row r="97" spans="1:78" ht="12.75">
      <c r="A97" s="2">
        <v>11</v>
      </c>
      <c r="B97" s="1">
        <f t="shared" si="54"/>
        <v>25</v>
      </c>
      <c r="C97" s="1">
        <f t="shared" si="55"/>
        <v>25</v>
      </c>
      <c r="D97" s="1">
        <f t="shared" si="56"/>
        <v>25</v>
      </c>
      <c r="E97" s="1">
        <f t="shared" si="56"/>
        <v>25</v>
      </c>
      <c r="F97" s="1">
        <f t="shared" si="56"/>
        <v>25</v>
      </c>
      <c r="G97" s="1">
        <f t="shared" si="56"/>
        <v>25</v>
      </c>
      <c r="H97" s="1">
        <f t="shared" si="56"/>
        <v>25</v>
      </c>
      <c r="I97" s="1">
        <f t="shared" si="56"/>
        <v>25</v>
      </c>
      <c r="J97" s="1">
        <f t="shared" si="56"/>
        <v>25</v>
      </c>
      <c r="K97" s="1">
        <f t="shared" si="56"/>
        <v>25</v>
      </c>
      <c r="L97" s="1">
        <f t="shared" si="56"/>
        <v>25</v>
      </c>
      <c r="M97" s="1">
        <f t="shared" si="56"/>
        <v>25</v>
      </c>
      <c r="N97" s="1">
        <f t="shared" si="56"/>
        <v>25</v>
      </c>
      <c r="O97" s="1">
        <f t="shared" si="56"/>
        <v>25</v>
      </c>
      <c r="P97" s="1">
        <f t="shared" si="56"/>
        <v>25</v>
      </c>
      <c r="Q97" s="1">
        <f t="shared" si="56"/>
        <v>25</v>
      </c>
      <c r="R97" s="1">
        <f t="shared" si="56"/>
        <v>25</v>
      </c>
      <c r="S97" s="1">
        <f t="shared" si="56"/>
        <v>25</v>
      </c>
      <c r="T97" s="1">
        <f t="shared" si="56"/>
        <v>0</v>
      </c>
      <c r="U97" s="1">
        <f t="shared" si="56"/>
        <v>25</v>
      </c>
      <c r="V97" s="1">
        <f t="shared" si="56"/>
        <v>25</v>
      </c>
      <c r="W97" s="1">
        <f t="shared" si="56"/>
        <v>25</v>
      </c>
      <c r="X97" s="1">
        <f t="shared" si="56"/>
        <v>25</v>
      </c>
      <c r="Y97" s="1">
        <f t="shared" si="56"/>
        <v>25</v>
      </c>
      <c r="Z97" s="1">
        <f t="shared" si="56"/>
        <v>0</v>
      </c>
      <c r="AA97" s="1">
        <f t="shared" si="56"/>
        <v>0</v>
      </c>
      <c r="AB97" s="1">
        <f t="shared" si="56"/>
        <v>25</v>
      </c>
      <c r="AC97" s="1">
        <f t="shared" si="56"/>
        <v>25</v>
      </c>
      <c r="AD97" s="1">
        <f t="shared" si="56"/>
        <v>0</v>
      </c>
      <c r="AE97" s="1">
        <f t="shared" si="56"/>
        <v>25</v>
      </c>
      <c r="BZ97" s="2">
        <f>MAX(CD17:EZ17)</f>
        <v>70</v>
      </c>
    </row>
    <row r="98" spans="1:78" ht="12.75">
      <c r="A98" s="2">
        <v>12</v>
      </c>
      <c r="B98" s="1">
        <f t="shared" si="54"/>
        <v>2</v>
      </c>
      <c r="C98" s="1">
        <f t="shared" si="55"/>
        <v>0</v>
      </c>
      <c r="D98" s="1">
        <f t="shared" si="56"/>
        <v>0</v>
      </c>
      <c r="E98" s="1">
        <f t="shared" si="56"/>
        <v>0</v>
      </c>
      <c r="F98" s="1">
        <f t="shared" si="56"/>
        <v>0</v>
      </c>
      <c r="G98" s="1">
        <f t="shared" si="56"/>
        <v>0</v>
      </c>
      <c r="H98" s="1">
        <f t="shared" si="56"/>
        <v>2</v>
      </c>
      <c r="I98" s="1">
        <f t="shared" si="56"/>
        <v>0</v>
      </c>
      <c r="J98" s="1">
        <f t="shared" si="56"/>
        <v>0</v>
      </c>
      <c r="K98" s="1">
        <f t="shared" si="56"/>
        <v>0</v>
      </c>
      <c r="L98" s="1">
        <f t="shared" si="56"/>
        <v>2</v>
      </c>
      <c r="M98" s="1">
        <f t="shared" si="56"/>
        <v>0</v>
      </c>
      <c r="N98" s="1">
        <f t="shared" si="56"/>
        <v>0</v>
      </c>
      <c r="O98" s="1">
        <f t="shared" si="56"/>
        <v>0</v>
      </c>
      <c r="P98" s="1">
        <f t="shared" si="56"/>
        <v>0</v>
      </c>
      <c r="Q98" s="1">
        <f t="shared" si="56"/>
        <v>0</v>
      </c>
      <c r="R98" s="1">
        <f t="shared" si="56"/>
        <v>0</v>
      </c>
      <c r="S98" s="1">
        <f t="shared" si="56"/>
        <v>0</v>
      </c>
      <c r="T98" s="1">
        <f t="shared" si="56"/>
        <v>0</v>
      </c>
      <c r="U98" s="1">
        <f t="shared" si="56"/>
        <v>0</v>
      </c>
      <c r="V98" s="1">
        <f t="shared" si="56"/>
        <v>0</v>
      </c>
      <c r="W98" s="1">
        <f t="shared" si="56"/>
        <v>0</v>
      </c>
      <c r="X98" s="1">
        <f t="shared" si="56"/>
        <v>0</v>
      </c>
      <c r="Y98" s="1">
        <f t="shared" si="56"/>
        <v>0</v>
      </c>
      <c r="Z98" s="1">
        <f t="shared" si="56"/>
        <v>0</v>
      </c>
      <c r="AA98" s="1">
        <f t="shared" si="56"/>
        <v>0</v>
      </c>
      <c r="AB98" s="1">
        <f t="shared" si="56"/>
        <v>0</v>
      </c>
      <c r="AC98" s="1">
        <f t="shared" si="56"/>
        <v>0</v>
      </c>
      <c r="AD98" s="1">
        <f t="shared" si="56"/>
        <v>0</v>
      </c>
      <c r="AE98" s="1">
        <f t="shared" si="56"/>
        <v>0</v>
      </c>
      <c r="BZ98" s="2">
        <f>MAX(CD18:EZ18)</f>
        <v>84</v>
      </c>
    </row>
    <row r="99" spans="1:78" ht="12.75">
      <c r="A99" s="2">
        <v>13</v>
      </c>
      <c r="B99" s="1">
        <f t="shared" si="54"/>
        <v>18</v>
      </c>
      <c r="C99" s="1">
        <f t="shared" si="55"/>
        <v>18</v>
      </c>
      <c r="D99" s="1">
        <f t="shared" si="56"/>
        <v>18</v>
      </c>
      <c r="E99" s="1">
        <f t="shared" si="56"/>
        <v>18</v>
      </c>
      <c r="F99" s="1">
        <f t="shared" si="56"/>
        <v>18</v>
      </c>
      <c r="G99" s="1">
        <f t="shared" si="56"/>
        <v>18</v>
      </c>
      <c r="H99" s="1">
        <f t="shared" si="56"/>
        <v>18</v>
      </c>
      <c r="I99" s="1">
        <f t="shared" si="56"/>
        <v>18</v>
      </c>
      <c r="J99" s="1">
        <f t="shared" si="56"/>
        <v>18</v>
      </c>
      <c r="K99" s="1">
        <f t="shared" si="56"/>
        <v>18</v>
      </c>
      <c r="L99" s="1">
        <f t="shared" si="56"/>
        <v>0</v>
      </c>
      <c r="M99" s="1">
        <f t="shared" si="56"/>
        <v>0</v>
      </c>
      <c r="N99" s="1">
        <f t="shared" si="56"/>
        <v>18</v>
      </c>
      <c r="O99" s="1">
        <f t="shared" si="56"/>
        <v>18</v>
      </c>
      <c r="P99" s="1">
        <f t="shared" si="56"/>
        <v>18</v>
      </c>
      <c r="Q99" s="1">
        <f t="shared" si="56"/>
        <v>18</v>
      </c>
      <c r="R99" s="1">
        <f t="shared" si="56"/>
        <v>18</v>
      </c>
      <c r="S99" s="1">
        <f t="shared" si="56"/>
        <v>18</v>
      </c>
      <c r="T99" s="1">
        <f t="shared" si="56"/>
        <v>0</v>
      </c>
      <c r="U99" s="1">
        <f t="shared" si="56"/>
        <v>18</v>
      </c>
      <c r="V99" s="1">
        <f t="shared" si="56"/>
        <v>0</v>
      </c>
      <c r="W99" s="1">
        <f t="shared" si="56"/>
        <v>18</v>
      </c>
      <c r="X99" s="1">
        <f t="shared" si="56"/>
        <v>18</v>
      </c>
      <c r="Y99" s="1">
        <f t="shared" si="56"/>
        <v>0</v>
      </c>
      <c r="Z99" s="1">
        <f t="shared" si="56"/>
        <v>0</v>
      </c>
      <c r="AA99" s="1">
        <f t="shared" si="56"/>
        <v>0</v>
      </c>
      <c r="AB99" s="1">
        <f t="shared" si="56"/>
        <v>0</v>
      </c>
      <c r="AC99" s="1">
        <f t="shared" si="56"/>
        <v>0</v>
      </c>
      <c r="AD99" s="1">
        <f t="shared" si="56"/>
        <v>0</v>
      </c>
      <c r="AE99" s="1">
        <f t="shared" si="56"/>
        <v>0</v>
      </c>
      <c r="BZ99" s="2">
        <f>MAX(CD19:EZ19)</f>
        <v>131</v>
      </c>
    </row>
    <row r="100" spans="1:78" ht="12.75">
      <c r="A100" s="2">
        <v>14</v>
      </c>
      <c r="B100" s="1">
        <f t="shared" si="54"/>
        <v>18</v>
      </c>
      <c r="C100" s="1">
        <f t="shared" si="55"/>
        <v>18</v>
      </c>
      <c r="D100" s="1">
        <f t="shared" si="56"/>
        <v>18</v>
      </c>
      <c r="E100" s="1">
        <f t="shared" si="56"/>
        <v>18</v>
      </c>
      <c r="F100" s="1">
        <f t="shared" si="56"/>
        <v>0</v>
      </c>
      <c r="G100" s="1">
        <f t="shared" si="56"/>
        <v>18</v>
      </c>
      <c r="H100" s="1">
        <f t="shared" si="56"/>
        <v>18</v>
      </c>
      <c r="I100" s="1">
        <f t="shared" si="56"/>
        <v>18</v>
      </c>
      <c r="J100" s="1">
        <f t="shared" si="56"/>
        <v>18</v>
      </c>
      <c r="K100" s="1">
        <f t="shared" si="56"/>
        <v>0</v>
      </c>
      <c r="L100" s="1">
        <f t="shared" si="56"/>
        <v>18</v>
      </c>
      <c r="M100" s="1">
        <f t="shared" si="56"/>
        <v>18</v>
      </c>
      <c r="N100" s="1">
        <f t="shared" si="56"/>
        <v>18</v>
      </c>
      <c r="O100" s="1">
        <f t="shared" si="56"/>
        <v>18</v>
      </c>
      <c r="P100" s="1">
        <f t="shared" si="56"/>
        <v>0</v>
      </c>
      <c r="Q100" s="1">
        <f t="shared" si="56"/>
        <v>18</v>
      </c>
      <c r="R100" s="1">
        <f t="shared" si="56"/>
        <v>0</v>
      </c>
      <c r="S100" s="1">
        <f t="shared" si="56"/>
        <v>18</v>
      </c>
      <c r="T100" s="1">
        <f t="shared" si="56"/>
        <v>0</v>
      </c>
      <c r="U100" s="1">
        <f t="shared" si="56"/>
        <v>18</v>
      </c>
      <c r="V100" s="1">
        <f t="shared" si="56"/>
        <v>18</v>
      </c>
      <c r="W100" s="1">
        <f t="shared" si="56"/>
        <v>0</v>
      </c>
      <c r="X100" s="1">
        <f t="shared" si="56"/>
        <v>18</v>
      </c>
      <c r="Y100" s="1">
        <f t="shared" si="56"/>
        <v>0</v>
      </c>
      <c r="Z100" s="1">
        <f t="shared" si="56"/>
        <v>18</v>
      </c>
      <c r="AA100" s="1">
        <f t="shared" si="56"/>
        <v>0</v>
      </c>
      <c r="AB100" s="1">
        <f t="shared" si="56"/>
        <v>0</v>
      </c>
      <c r="AC100" s="1">
        <f t="shared" si="56"/>
        <v>18</v>
      </c>
      <c r="AD100" s="1">
        <f t="shared" si="56"/>
        <v>0</v>
      </c>
      <c r="AE100" s="1">
        <f t="shared" si="56"/>
        <v>0</v>
      </c>
      <c r="BZ100" s="2">
        <f>MAX(CD20:EZ20)</f>
        <v>63</v>
      </c>
    </row>
    <row r="101" spans="1:78" ht="12.75">
      <c r="A101" s="2">
        <v>15</v>
      </c>
      <c r="B101" s="1">
        <f t="shared" si="54"/>
        <v>19</v>
      </c>
      <c r="C101" s="1">
        <f t="shared" si="55"/>
        <v>19</v>
      </c>
      <c r="D101" s="1">
        <f t="shared" si="56"/>
        <v>19</v>
      </c>
      <c r="E101" s="1">
        <f t="shared" si="56"/>
        <v>19</v>
      </c>
      <c r="F101" s="1">
        <f t="shared" si="56"/>
        <v>19</v>
      </c>
      <c r="G101" s="1">
        <f t="shared" si="56"/>
        <v>19</v>
      </c>
      <c r="H101" s="1">
        <f t="shared" si="56"/>
        <v>19</v>
      </c>
      <c r="I101" s="1">
        <f t="shared" si="56"/>
        <v>19</v>
      </c>
      <c r="J101" s="1">
        <f t="shared" si="56"/>
        <v>19</v>
      </c>
      <c r="K101" s="1">
        <f t="shared" si="56"/>
        <v>19</v>
      </c>
      <c r="L101" s="1">
        <f t="shared" si="56"/>
        <v>19</v>
      </c>
      <c r="M101" s="1">
        <f t="shared" si="56"/>
        <v>19</v>
      </c>
      <c r="N101" s="1">
        <f t="shared" si="56"/>
        <v>19</v>
      </c>
      <c r="O101" s="1">
        <f t="shared" si="56"/>
        <v>0</v>
      </c>
      <c r="P101" s="1">
        <f t="shared" si="56"/>
        <v>19</v>
      </c>
      <c r="Q101" s="1">
        <f t="shared" si="56"/>
        <v>19</v>
      </c>
      <c r="R101" s="1">
        <f t="shared" si="56"/>
        <v>19</v>
      </c>
      <c r="S101" s="1">
        <f t="shared" si="56"/>
        <v>19</v>
      </c>
      <c r="T101" s="1">
        <f t="shared" si="56"/>
        <v>0</v>
      </c>
      <c r="U101" s="1">
        <f t="shared" si="56"/>
        <v>0</v>
      </c>
      <c r="V101" s="1">
        <f t="shared" si="56"/>
        <v>0</v>
      </c>
      <c r="W101" s="1">
        <f t="shared" si="56"/>
        <v>19</v>
      </c>
      <c r="X101" s="1">
        <f t="shared" si="56"/>
        <v>19</v>
      </c>
      <c r="Y101" s="1">
        <f t="shared" si="56"/>
        <v>0</v>
      </c>
      <c r="Z101" s="1">
        <f t="shared" si="56"/>
        <v>19</v>
      </c>
      <c r="AA101" s="1">
        <f t="shared" si="56"/>
        <v>0</v>
      </c>
      <c r="AB101" s="1">
        <f t="shared" si="56"/>
        <v>0</v>
      </c>
      <c r="AC101" s="1">
        <f t="shared" si="56"/>
        <v>0</v>
      </c>
      <c r="AD101" s="1">
        <f t="shared" si="56"/>
        <v>0</v>
      </c>
      <c r="AE101" s="1">
        <f t="shared" si="56"/>
        <v>0</v>
      </c>
      <c r="BZ101" s="2">
        <f>MAX(CD21:EZ21)</f>
        <v>45</v>
      </c>
    </row>
    <row r="102" spans="1:78" ht="12.75">
      <c r="A102" s="2">
        <v>16</v>
      </c>
      <c r="B102" s="1">
        <f t="shared" si="54"/>
        <v>14</v>
      </c>
      <c r="C102" s="1">
        <f t="shared" si="55"/>
        <v>0</v>
      </c>
      <c r="D102" s="1">
        <f t="shared" si="56"/>
        <v>14</v>
      </c>
      <c r="E102" s="1">
        <f t="shared" si="56"/>
        <v>14</v>
      </c>
      <c r="F102" s="1">
        <f t="shared" si="56"/>
        <v>14</v>
      </c>
      <c r="G102" s="1">
        <f t="shared" si="56"/>
        <v>0</v>
      </c>
      <c r="H102" s="1">
        <f t="shared" si="56"/>
        <v>0</v>
      </c>
      <c r="I102" s="1">
        <f t="shared" si="56"/>
        <v>0</v>
      </c>
      <c r="J102" s="1">
        <f t="shared" si="56"/>
        <v>14</v>
      </c>
      <c r="K102" s="1">
        <f t="shared" si="56"/>
        <v>0</v>
      </c>
      <c r="L102" s="1">
        <f t="shared" si="56"/>
        <v>14</v>
      </c>
      <c r="M102" s="1">
        <f t="shared" si="56"/>
        <v>14</v>
      </c>
      <c r="N102" s="1">
        <f t="shared" si="56"/>
        <v>0</v>
      </c>
      <c r="O102" s="1">
        <f t="shared" si="56"/>
        <v>14</v>
      </c>
      <c r="P102" s="1">
        <f t="shared" si="56"/>
        <v>0</v>
      </c>
      <c r="Q102" s="1">
        <f t="shared" si="56"/>
        <v>14</v>
      </c>
      <c r="R102" s="1">
        <f t="shared" si="56"/>
        <v>14</v>
      </c>
      <c r="S102" s="1">
        <f t="shared" si="56"/>
        <v>14</v>
      </c>
      <c r="T102" s="1">
        <f t="shared" si="56"/>
        <v>0</v>
      </c>
      <c r="U102" s="1">
        <f t="shared" si="56"/>
        <v>14</v>
      </c>
      <c r="V102" s="1">
        <f t="shared" si="56"/>
        <v>14</v>
      </c>
      <c r="W102" s="1">
        <f t="shared" si="56"/>
        <v>0</v>
      </c>
      <c r="X102" s="1">
        <f t="shared" si="56"/>
        <v>14</v>
      </c>
      <c r="Y102" s="1">
        <f t="shared" si="56"/>
        <v>0</v>
      </c>
      <c r="Z102" s="1">
        <f t="shared" si="56"/>
        <v>0</v>
      </c>
      <c r="AA102" s="1">
        <f t="shared" si="56"/>
        <v>0</v>
      </c>
      <c r="AB102" s="1">
        <f t="shared" si="56"/>
        <v>0</v>
      </c>
      <c r="AC102" s="1">
        <f t="shared" si="56"/>
        <v>14</v>
      </c>
      <c r="AD102" s="1">
        <f t="shared" si="56"/>
        <v>0</v>
      </c>
      <c r="AE102" s="1">
        <f t="shared" si="56"/>
        <v>0</v>
      </c>
      <c r="BZ102" s="2">
        <f>MAX(CD22:EZ22)</f>
        <v>46</v>
      </c>
    </row>
    <row r="103" spans="1:78" ht="12.75">
      <c r="A103" s="2">
        <v>17</v>
      </c>
      <c r="B103" s="1">
        <f t="shared" si="54"/>
        <v>14</v>
      </c>
      <c r="C103" s="1">
        <f t="shared" si="55"/>
        <v>14</v>
      </c>
      <c r="D103" s="1">
        <f t="shared" si="56"/>
        <v>14</v>
      </c>
      <c r="E103" s="1">
        <f t="shared" si="56"/>
        <v>14</v>
      </c>
      <c r="F103" s="1">
        <f t="shared" si="56"/>
        <v>14</v>
      </c>
      <c r="G103" s="1">
        <f t="shared" si="56"/>
        <v>0</v>
      </c>
      <c r="H103" s="1">
        <f t="shared" si="56"/>
        <v>14</v>
      </c>
      <c r="I103" s="1">
        <f t="shared" si="56"/>
        <v>14</v>
      </c>
      <c r="J103" s="1">
        <f t="shared" si="56"/>
        <v>14</v>
      </c>
      <c r="K103" s="1">
        <f t="shared" si="56"/>
        <v>0</v>
      </c>
      <c r="L103" s="1">
        <f t="shared" si="56"/>
        <v>0</v>
      </c>
      <c r="M103" s="1">
        <f t="shared" si="56"/>
        <v>0</v>
      </c>
      <c r="N103" s="1">
        <f t="shared" si="56"/>
        <v>14</v>
      </c>
      <c r="O103" s="1">
        <f t="shared" si="56"/>
        <v>14</v>
      </c>
      <c r="P103" s="1">
        <f t="shared" si="56"/>
        <v>14</v>
      </c>
      <c r="Q103" s="1">
        <f t="shared" si="56"/>
        <v>14</v>
      </c>
      <c r="R103" s="1">
        <f t="shared" si="56"/>
        <v>0</v>
      </c>
      <c r="S103" s="1">
        <f t="shared" si="56"/>
        <v>14</v>
      </c>
      <c r="T103" s="1">
        <f t="shared" si="56"/>
        <v>14</v>
      </c>
      <c r="U103" s="1">
        <f t="shared" si="56"/>
        <v>0</v>
      </c>
      <c r="V103" s="1">
        <f t="shared" si="56"/>
        <v>14</v>
      </c>
      <c r="W103" s="1">
        <f t="shared" si="56"/>
        <v>0</v>
      </c>
      <c r="X103" s="1">
        <f t="shared" si="56"/>
        <v>0</v>
      </c>
      <c r="Y103" s="1">
        <f t="shared" si="56"/>
        <v>0</v>
      </c>
      <c r="Z103" s="1">
        <f t="shared" si="56"/>
        <v>0</v>
      </c>
      <c r="AA103" s="1">
        <f t="shared" si="56"/>
        <v>0</v>
      </c>
      <c r="AB103" s="1">
        <f t="shared" si="56"/>
        <v>0</v>
      </c>
      <c r="AC103" s="1">
        <f t="shared" si="56"/>
        <v>0</v>
      </c>
      <c r="AD103" s="1">
        <f t="shared" si="56"/>
        <v>0</v>
      </c>
      <c r="AE103" s="1">
        <f t="shared" si="56"/>
        <v>0</v>
      </c>
      <c r="BZ103" s="2">
        <f>MAX(CD23:EZ23)</f>
        <v>40</v>
      </c>
    </row>
    <row r="104" spans="1:78" ht="12.75">
      <c r="A104" s="2">
        <v>18</v>
      </c>
      <c r="B104" s="1">
        <f t="shared" si="54"/>
        <v>10</v>
      </c>
      <c r="C104" s="1">
        <f t="shared" si="55"/>
        <v>10</v>
      </c>
      <c r="D104" s="1">
        <f t="shared" si="56"/>
        <v>10</v>
      </c>
      <c r="E104" s="1">
        <f t="shared" si="56"/>
        <v>10</v>
      </c>
      <c r="F104" s="1">
        <f t="shared" si="56"/>
        <v>10</v>
      </c>
      <c r="G104" s="1">
        <f t="shared" si="56"/>
        <v>0</v>
      </c>
      <c r="H104" s="1">
        <f t="shared" si="56"/>
        <v>10</v>
      </c>
      <c r="I104" s="1">
        <f t="shared" si="56"/>
        <v>10</v>
      </c>
      <c r="J104" s="1">
        <f t="shared" si="56"/>
        <v>0</v>
      </c>
      <c r="K104" s="1">
        <f t="shared" si="56"/>
        <v>10</v>
      </c>
      <c r="L104" s="1">
        <f t="shared" si="56"/>
        <v>10</v>
      </c>
      <c r="M104" s="1">
        <f t="shared" si="56"/>
        <v>0</v>
      </c>
      <c r="N104" s="1">
        <f t="shared" si="56"/>
        <v>0</v>
      </c>
      <c r="O104" s="1">
        <f t="shared" si="56"/>
        <v>0</v>
      </c>
      <c r="P104" s="1">
        <f t="shared" si="56"/>
        <v>0</v>
      </c>
      <c r="Q104" s="1">
        <f t="shared" si="56"/>
        <v>0</v>
      </c>
      <c r="R104" s="1">
        <f t="shared" si="56"/>
        <v>10</v>
      </c>
      <c r="S104" s="1">
        <f t="shared" si="56"/>
        <v>0</v>
      </c>
      <c r="T104" s="1">
        <f t="shared" si="56"/>
        <v>0</v>
      </c>
      <c r="U104" s="1">
        <f t="shared" si="56"/>
        <v>0</v>
      </c>
      <c r="V104" s="1">
        <f t="shared" si="56"/>
        <v>0</v>
      </c>
      <c r="W104" s="1">
        <f t="shared" si="56"/>
        <v>10</v>
      </c>
      <c r="X104" s="1">
        <f t="shared" si="56"/>
        <v>0</v>
      </c>
      <c r="Y104" s="1">
        <f t="shared" si="56"/>
        <v>0</v>
      </c>
      <c r="Z104" s="1">
        <f t="shared" si="56"/>
        <v>0</v>
      </c>
      <c r="AA104" s="1">
        <f t="shared" si="56"/>
        <v>0</v>
      </c>
      <c r="AB104" s="1">
        <f t="shared" si="56"/>
        <v>0</v>
      </c>
      <c r="AC104" s="1">
        <f t="shared" si="56"/>
        <v>0</v>
      </c>
      <c r="AD104" s="1">
        <f t="shared" si="56"/>
        <v>0</v>
      </c>
      <c r="AE104" s="1">
        <f t="shared" si="56"/>
        <v>0</v>
      </c>
      <c r="BZ104" s="2">
        <f>MAX(CD24:EZ24)</f>
        <v>28</v>
      </c>
    </row>
    <row r="105" spans="1:78" ht="12.75">
      <c r="A105" s="2">
        <v>19</v>
      </c>
      <c r="B105" s="1">
        <f t="shared" si="54"/>
        <v>0</v>
      </c>
      <c r="C105" s="1">
        <f t="shared" si="55"/>
        <v>0</v>
      </c>
      <c r="D105" s="1">
        <f t="shared" si="56"/>
        <v>0</v>
      </c>
      <c r="E105" s="1">
        <f t="shared" si="56"/>
        <v>0</v>
      </c>
      <c r="F105" s="1">
        <f t="shared" si="56"/>
        <v>0</v>
      </c>
      <c r="G105" s="1">
        <f t="shared" si="56"/>
        <v>0</v>
      </c>
      <c r="H105" s="1">
        <f t="shared" si="56"/>
        <v>0</v>
      </c>
      <c r="I105" s="1">
        <f t="shared" si="56"/>
        <v>0</v>
      </c>
      <c r="J105" s="1">
        <f t="shared" si="56"/>
        <v>0</v>
      </c>
      <c r="K105" s="1">
        <f t="shared" si="56"/>
        <v>0</v>
      </c>
      <c r="L105" s="1">
        <f t="shared" si="56"/>
        <v>0</v>
      </c>
      <c r="M105" s="1">
        <f t="shared" si="56"/>
        <v>0</v>
      </c>
      <c r="N105" s="1">
        <f t="shared" si="56"/>
        <v>0</v>
      </c>
      <c r="O105" s="1">
        <f t="shared" si="56"/>
        <v>0</v>
      </c>
      <c r="P105" s="1">
        <f t="shared" si="56"/>
        <v>0</v>
      </c>
      <c r="Q105" s="1">
        <f t="shared" si="56"/>
        <v>0</v>
      </c>
      <c r="R105" s="1">
        <f t="shared" si="56"/>
        <v>0</v>
      </c>
      <c r="S105" s="1">
        <f t="shared" si="56"/>
        <v>0</v>
      </c>
      <c r="T105" s="1">
        <f t="shared" si="56"/>
        <v>0</v>
      </c>
      <c r="U105" s="1">
        <f t="shared" si="56"/>
        <v>0</v>
      </c>
      <c r="V105" s="1">
        <f t="shared" si="56"/>
        <v>0</v>
      </c>
      <c r="W105" s="1">
        <f t="shared" si="56"/>
        <v>0</v>
      </c>
      <c r="X105" s="1">
        <f t="shared" si="56"/>
        <v>0</v>
      </c>
      <c r="Y105" s="1">
        <f aca="true" t="shared" si="57" ref="D105:AE114">IF(Y25&gt;0,$B105,0)</f>
        <v>0</v>
      </c>
      <c r="Z105" s="1">
        <f t="shared" si="57"/>
        <v>0</v>
      </c>
      <c r="AA105" s="1">
        <f t="shared" si="57"/>
        <v>0</v>
      </c>
      <c r="AB105" s="1">
        <f t="shared" si="57"/>
        <v>0</v>
      </c>
      <c r="AC105" s="1">
        <f t="shared" si="57"/>
        <v>0</v>
      </c>
      <c r="AD105" s="1">
        <f t="shared" si="57"/>
        <v>0</v>
      </c>
      <c r="AE105" s="1">
        <f t="shared" si="57"/>
        <v>0</v>
      </c>
      <c r="BZ105" s="2">
        <f>MAX(CD25:EZ25)</f>
        <v>0</v>
      </c>
    </row>
    <row r="106" spans="1:78" ht="12.75">
      <c r="A106" s="2">
        <v>20</v>
      </c>
      <c r="B106" s="1">
        <f t="shared" si="54"/>
        <v>0</v>
      </c>
      <c r="C106" s="1">
        <f t="shared" si="55"/>
        <v>0</v>
      </c>
      <c r="D106" s="1">
        <f t="shared" si="57"/>
        <v>0</v>
      </c>
      <c r="E106" s="1">
        <f t="shared" si="57"/>
        <v>0</v>
      </c>
      <c r="F106" s="1">
        <f t="shared" si="57"/>
        <v>0</v>
      </c>
      <c r="G106" s="1">
        <f t="shared" si="57"/>
        <v>0</v>
      </c>
      <c r="H106" s="1">
        <f t="shared" si="57"/>
        <v>0</v>
      </c>
      <c r="I106" s="1">
        <f t="shared" si="57"/>
        <v>0</v>
      </c>
      <c r="J106" s="1">
        <f t="shared" si="57"/>
        <v>0</v>
      </c>
      <c r="K106" s="1">
        <f t="shared" si="57"/>
        <v>0</v>
      </c>
      <c r="L106" s="1">
        <f t="shared" si="57"/>
        <v>0</v>
      </c>
      <c r="M106" s="1">
        <f t="shared" si="57"/>
        <v>0</v>
      </c>
      <c r="N106" s="1">
        <f t="shared" si="57"/>
        <v>0</v>
      </c>
      <c r="O106" s="1">
        <f t="shared" si="57"/>
        <v>0</v>
      </c>
      <c r="P106" s="1">
        <f t="shared" si="57"/>
        <v>0</v>
      </c>
      <c r="Q106" s="1">
        <f t="shared" si="57"/>
        <v>0</v>
      </c>
      <c r="R106" s="1">
        <f t="shared" si="57"/>
        <v>0</v>
      </c>
      <c r="S106" s="1">
        <f t="shared" si="57"/>
        <v>0</v>
      </c>
      <c r="T106" s="1">
        <f t="shared" si="57"/>
        <v>0</v>
      </c>
      <c r="U106" s="1">
        <f t="shared" si="57"/>
        <v>0</v>
      </c>
      <c r="V106" s="1">
        <f t="shared" si="57"/>
        <v>0</v>
      </c>
      <c r="W106" s="1">
        <f t="shared" si="57"/>
        <v>0</v>
      </c>
      <c r="X106" s="1">
        <f t="shared" si="57"/>
        <v>0</v>
      </c>
      <c r="Y106" s="1">
        <f t="shared" si="57"/>
        <v>0</v>
      </c>
      <c r="Z106" s="1">
        <f t="shared" si="57"/>
        <v>0</v>
      </c>
      <c r="AA106" s="1">
        <f t="shared" si="57"/>
        <v>0</v>
      </c>
      <c r="AB106" s="1">
        <f t="shared" si="57"/>
        <v>0</v>
      </c>
      <c r="AC106" s="1">
        <f t="shared" si="57"/>
        <v>0</v>
      </c>
      <c r="AD106" s="1">
        <f t="shared" si="57"/>
        <v>0</v>
      </c>
      <c r="AE106" s="1">
        <f t="shared" si="57"/>
        <v>0</v>
      </c>
      <c r="BZ106" s="2">
        <f>MAX(CD26:EZ26)</f>
        <v>0</v>
      </c>
    </row>
    <row r="107" spans="1:78" ht="12.75">
      <c r="A107" s="2">
        <v>21</v>
      </c>
      <c r="B107" s="1">
        <f t="shared" si="54"/>
        <v>0</v>
      </c>
      <c r="C107" s="1">
        <f t="shared" si="55"/>
        <v>0</v>
      </c>
      <c r="D107" s="1">
        <f t="shared" si="57"/>
        <v>0</v>
      </c>
      <c r="E107" s="1">
        <f t="shared" si="57"/>
        <v>0</v>
      </c>
      <c r="F107" s="1">
        <f t="shared" si="57"/>
        <v>0</v>
      </c>
      <c r="G107" s="1">
        <f t="shared" si="57"/>
        <v>0</v>
      </c>
      <c r="H107" s="1">
        <f t="shared" si="57"/>
        <v>0</v>
      </c>
      <c r="I107" s="1">
        <f t="shared" si="57"/>
        <v>0</v>
      </c>
      <c r="J107" s="1">
        <f t="shared" si="57"/>
        <v>0</v>
      </c>
      <c r="K107" s="1">
        <f t="shared" si="57"/>
        <v>0</v>
      </c>
      <c r="L107" s="1">
        <f t="shared" si="57"/>
        <v>0</v>
      </c>
      <c r="M107" s="1">
        <f t="shared" si="57"/>
        <v>0</v>
      </c>
      <c r="N107" s="1">
        <f t="shared" si="57"/>
        <v>0</v>
      </c>
      <c r="O107" s="1">
        <f t="shared" si="57"/>
        <v>0</v>
      </c>
      <c r="P107" s="1">
        <f t="shared" si="57"/>
        <v>0</v>
      </c>
      <c r="Q107" s="1">
        <f t="shared" si="57"/>
        <v>0</v>
      </c>
      <c r="R107" s="1">
        <f t="shared" si="57"/>
        <v>0</v>
      </c>
      <c r="S107" s="1">
        <f t="shared" si="57"/>
        <v>0</v>
      </c>
      <c r="T107" s="1">
        <f t="shared" si="57"/>
        <v>0</v>
      </c>
      <c r="U107" s="1">
        <f t="shared" si="57"/>
        <v>0</v>
      </c>
      <c r="V107" s="1">
        <f t="shared" si="57"/>
        <v>0</v>
      </c>
      <c r="W107" s="1">
        <f t="shared" si="57"/>
        <v>0</v>
      </c>
      <c r="X107" s="1">
        <f t="shared" si="57"/>
        <v>0</v>
      </c>
      <c r="Y107" s="1">
        <f t="shared" si="57"/>
        <v>0</v>
      </c>
      <c r="Z107" s="1">
        <f t="shared" si="57"/>
        <v>0</v>
      </c>
      <c r="AA107" s="1">
        <f t="shared" si="57"/>
        <v>0</v>
      </c>
      <c r="AB107" s="1">
        <f t="shared" si="57"/>
        <v>0</v>
      </c>
      <c r="AC107" s="1">
        <f t="shared" si="57"/>
        <v>0</v>
      </c>
      <c r="AD107" s="1">
        <f t="shared" si="57"/>
        <v>0</v>
      </c>
      <c r="AE107" s="1">
        <f t="shared" si="57"/>
        <v>0</v>
      </c>
      <c r="BZ107" s="2">
        <f>MAX(CD27:EZ27)</f>
        <v>0</v>
      </c>
    </row>
    <row r="108" spans="1:78" ht="12.75">
      <c r="A108" s="2">
        <v>22</v>
      </c>
      <c r="B108" s="1">
        <f t="shared" si="54"/>
        <v>0</v>
      </c>
      <c r="C108" s="1">
        <f t="shared" si="55"/>
        <v>0</v>
      </c>
      <c r="D108" s="1">
        <f t="shared" si="57"/>
        <v>0</v>
      </c>
      <c r="E108" s="1">
        <f t="shared" si="57"/>
        <v>0</v>
      </c>
      <c r="F108" s="1">
        <f t="shared" si="57"/>
        <v>0</v>
      </c>
      <c r="G108" s="1">
        <f t="shared" si="57"/>
        <v>0</v>
      </c>
      <c r="H108" s="1">
        <f t="shared" si="57"/>
        <v>0</v>
      </c>
      <c r="I108" s="1">
        <f t="shared" si="57"/>
        <v>0</v>
      </c>
      <c r="J108" s="1">
        <f t="shared" si="57"/>
        <v>0</v>
      </c>
      <c r="K108" s="1">
        <f t="shared" si="57"/>
        <v>0</v>
      </c>
      <c r="L108" s="1">
        <f t="shared" si="57"/>
        <v>0</v>
      </c>
      <c r="M108" s="1">
        <f t="shared" si="57"/>
        <v>0</v>
      </c>
      <c r="N108" s="1">
        <f t="shared" si="57"/>
        <v>0</v>
      </c>
      <c r="O108" s="1">
        <f t="shared" si="57"/>
        <v>0</v>
      </c>
      <c r="P108" s="1">
        <f t="shared" si="57"/>
        <v>0</v>
      </c>
      <c r="Q108" s="1">
        <f t="shared" si="57"/>
        <v>0</v>
      </c>
      <c r="R108" s="1">
        <f t="shared" si="57"/>
        <v>0</v>
      </c>
      <c r="S108" s="1">
        <f t="shared" si="57"/>
        <v>0</v>
      </c>
      <c r="T108" s="1">
        <f t="shared" si="57"/>
        <v>0</v>
      </c>
      <c r="U108" s="1">
        <f t="shared" si="57"/>
        <v>0</v>
      </c>
      <c r="V108" s="1">
        <f t="shared" si="57"/>
        <v>0</v>
      </c>
      <c r="W108" s="1">
        <f t="shared" si="57"/>
        <v>0</v>
      </c>
      <c r="X108" s="1">
        <f t="shared" si="57"/>
        <v>0</v>
      </c>
      <c r="Y108" s="1">
        <f t="shared" si="57"/>
        <v>0</v>
      </c>
      <c r="Z108" s="1">
        <f t="shared" si="57"/>
        <v>0</v>
      </c>
      <c r="AA108" s="1">
        <f t="shared" si="57"/>
        <v>0</v>
      </c>
      <c r="AB108" s="1">
        <f t="shared" si="57"/>
        <v>0</v>
      </c>
      <c r="AC108" s="1">
        <f t="shared" si="57"/>
        <v>0</v>
      </c>
      <c r="AD108" s="1">
        <f t="shared" si="57"/>
        <v>0</v>
      </c>
      <c r="AE108" s="1">
        <f t="shared" si="57"/>
        <v>0</v>
      </c>
      <c r="BZ108" s="2">
        <f>MAX(CD28:EZ28)</f>
        <v>0</v>
      </c>
    </row>
    <row r="109" spans="1:78" ht="12.75">
      <c r="A109" s="2">
        <v>23</v>
      </c>
      <c r="B109" s="1">
        <f t="shared" si="54"/>
        <v>0</v>
      </c>
      <c r="C109" s="1">
        <f t="shared" si="55"/>
        <v>0</v>
      </c>
      <c r="D109" s="1">
        <f t="shared" si="57"/>
        <v>0</v>
      </c>
      <c r="E109" s="1">
        <f t="shared" si="57"/>
        <v>0</v>
      </c>
      <c r="F109" s="1">
        <f t="shared" si="57"/>
        <v>0</v>
      </c>
      <c r="G109" s="1">
        <f t="shared" si="57"/>
        <v>0</v>
      </c>
      <c r="H109" s="1">
        <f t="shared" si="57"/>
        <v>0</v>
      </c>
      <c r="I109" s="1">
        <f t="shared" si="57"/>
        <v>0</v>
      </c>
      <c r="J109" s="1">
        <f t="shared" si="57"/>
        <v>0</v>
      </c>
      <c r="K109" s="1">
        <f t="shared" si="57"/>
        <v>0</v>
      </c>
      <c r="L109" s="1">
        <f t="shared" si="57"/>
        <v>0</v>
      </c>
      <c r="M109" s="1">
        <f t="shared" si="57"/>
        <v>0</v>
      </c>
      <c r="N109" s="1">
        <f t="shared" si="57"/>
        <v>0</v>
      </c>
      <c r="O109" s="1">
        <f t="shared" si="57"/>
        <v>0</v>
      </c>
      <c r="P109" s="1">
        <f t="shared" si="57"/>
        <v>0</v>
      </c>
      <c r="Q109" s="1">
        <f t="shared" si="57"/>
        <v>0</v>
      </c>
      <c r="R109" s="1">
        <f t="shared" si="57"/>
        <v>0</v>
      </c>
      <c r="S109" s="1">
        <f t="shared" si="57"/>
        <v>0</v>
      </c>
      <c r="T109" s="1">
        <f t="shared" si="57"/>
        <v>0</v>
      </c>
      <c r="U109" s="1">
        <f t="shared" si="57"/>
        <v>0</v>
      </c>
      <c r="V109" s="1">
        <f t="shared" si="57"/>
        <v>0</v>
      </c>
      <c r="W109" s="1">
        <f t="shared" si="57"/>
        <v>0</v>
      </c>
      <c r="X109" s="1">
        <f t="shared" si="57"/>
        <v>0</v>
      </c>
      <c r="Y109" s="1">
        <f t="shared" si="57"/>
        <v>0</v>
      </c>
      <c r="Z109" s="1">
        <f t="shared" si="57"/>
        <v>0</v>
      </c>
      <c r="AA109" s="1">
        <f t="shared" si="57"/>
        <v>0</v>
      </c>
      <c r="AB109" s="1">
        <f t="shared" si="57"/>
        <v>0</v>
      </c>
      <c r="AC109" s="1">
        <f t="shared" si="57"/>
        <v>0</v>
      </c>
      <c r="AD109" s="1">
        <f t="shared" si="57"/>
        <v>0</v>
      </c>
      <c r="AE109" s="1">
        <f t="shared" si="57"/>
        <v>0</v>
      </c>
      <c r="BZ109" s="2">
        <f>MAX(CD29:EZ29)</f>
        <v>0</v>
      </c>
    </row>
    <row r="110" spans="1:78" ht="12.75">
      <c r="A110" s="2">
        <v>24</v>
      </c>
      <c r="B110" s="1">
        <f t="shared" si="54"/>
        <v>0</v>
      </c>
      <c r="C110" s="1">
        <f t="shared" si="55"/>
        <v>0</v>
      </c>
      <c r="D110" s="1">
        <f t="shared" si="57"/>
        <v>0</v>
      </c>
      <c r="E110" s="1">
        <f t="shared" si="57"/>
        <v>0</v>
      </c>
      <c r="F110" s="1">
        <f t="shared" si="57"/>
        <v>0</v>
      </c>
      <c r="G110" s="1">
        <f t="shared" si="57"/>
        <v>0</v>
      </c>
      <c r="H110" s="1">
        <f t="shared" si="57"/>
        <v>0</v>
      </c>
      <c r="I110" s="1">
        <f t="shared" si="57"/>
        <v>0</v>
      </c>
      <c r="J110" s="1">
        <f t="shared" si="57"/>
        <v>0</v>
      </c>
      <c r="K110" s="1">
        <f t="shared" si="57"/>
        <v>0</v>
      </c>
      <c r="L110" s="1">
        <f t="shared" si="57"/>
        <v>0</v>
      </c>
      <c r="M110" s="1">
        <f t="shared" si="57"/>
        <v>0</v>
      </c>
      <c r="N110" s="1">
        <f t="shared" si="57"/>
        <v>0</v>
      </c>
      <c r="O110" s="1">
        <f t="shared" si="57"/>
        <v>0</v>
      </c>
      <c r="P110" s="1">
        <f t="shared" si="57"/>
        <v>0</v>
      </c>
      <c r="Q110" s="1">
        <f t="shared" si="57"/>
        <v>0</v>
      </c>
      <c r="R110" s="1">
        <f t="shared" si="57"/>
        <v>0</v>
      </c>
      <c r="S110" s="1">
        <f t="shared" si="57"/>
        <v>0</v>
      </c>
      <c r="T110" s="1">
        <f t="shared" si="57"/>
        <v>0</v>
      </c>
      <c r="U110" s="1">
        <f t="shared" si="57"/>
        <v>0</v>
      </c>
      <c r="V110" s="1">
        <f t="shared" si="57"/>
        <v>0</v>
      </c>
      <c r="W110" s="1">
        <f t="shared" si="57"/>
        <v>0</v>
      </c>
      <c r="X110" s="1">
        <f t="shared" si="57"/>
        <v>0</v>
      </c>
      <c r="Y110" s="1">
        <f t="shared" si="57"/>
        <v>0</v>
      </c>
      <c r="Z110" s="1">
        <f t="shared" si="57"/>
        <v>0</v>
      </c>
      <c r="AA110" s="1">
        <f t="shared" si="57"/>
        <v>0</v>
      </c>
      <c r="AB110" s="1">
        <f t="shared" si="57"/>
        <v>0</v>
      </c>
      <c r="AC110" s="1">
        <f t="shared" si="57"/>
        <v>0</v>
      </c>
      <c r="AD110" s="1">
        <f t="shared" si="57"/>
        <v>0</v>
      </c>
      <c r="AE110" s="1">
        <f t="shared" si="57"/>
        <v>0</v>
      </c>
      <c r="BZ110" s="2">
        <f>MAX(CD30:EZ30)</f>
        <v>0</v>
      </c>
    </row>
    <row r="111" spans="1:78" ht="12.75">
      <c r="A111" s="2">
        <v>25</v>
      </c>
      <c r="B111" s="1">
        <f t="shared" si="54"/>
        <v>0</v>
      </c>
      <c r="C111" s="1">
        <f t="shared" si="55"/>
        <v>0</v>
      </c>
      <c r="D111" s="1">
        <f t="shared" si="57"/>
        <v>0</v>
      </c>
      <c r="E111" s="1">
        <f t="shared" si="57"/>
        <v>0</v>
      </c>
      <c r="F111" s="1">
        <f t="shared" si="57"/>
        <v>0</v>
      </c>
      <c r="G111" s="1">
        <f t="shared" si="57"/>
        <v>0</v>
      </c>
      <c r="H111" s="1">
        <f t="shared" si="57"/>
        <v>0</v>
      </c>
      <c r="I111" s="1">
        <f t="shared" si="57"/>
        <v>0</v>
      </c>
      <c r="J111" s="1">
        <f t="shared" si="57"/>
        <v>0</v>
      </c>
      <c r="K111" s="1">
        <f t="shared" si="57"/>
        <v>0</v>
      </c>
      <c r="L111" s="1">
        <f t="shared" si="57"/>
        <v>0</v>
      </c>
      <c r="M111" s="1">
        <f t="shared" si="57"/>
        <v>0</v>
      </c>
      <c r="N111" s="1">
        <f t="shared" si="57"/>
        <v>0</v>
      </c>
      <c r="O111" s="1">
        <f t="shared" si="57"/>
        <v>0</v>
      </c>
      <c r="P111" s="1">
        <f t="shared" si="57"/>
        <v>0</v>
      </c>
      <c r="Q111" s="1">
        <f t="shared" si="57"/>
        <v>0</v>
      </c>
      <c r="R111" s="1">
        <f t="shared" si="57"/>
        <v>0</v>
      </c>
      <c r="S111" s="1">
        <f t="shared" si="57"/>
        <v>0</v>
      </c>
      <c r="T111" s="1">
        <f t="shared" si="57"/>
        <v>0</v>
      </c>
      <c r="U111" s="1">
        <f t="shared" si="57"/>
        <v>0</v>
      </c>
      <c r="V111" s="1">
        <f t="shared" si="57"/>
        <v>0</v>
      </c>
      <c r="W111" s="1">
        <f t="shared" si="57"/>
        <v>0</v>
      </c>
      <c r="X111" s="1">
        <f t="shared" si="57"/>
        <v>0</v>
      </c>
      <c r="Y111" s="1">
        <f t="shared" si="57"/>
        <v>0</v>
      </c>
      <c r="Z111" s="1">
        <f t="shared" si="57"/>
        <v>0</v>
      </c>
      <c r="AA111" s="1">
        <f t="shared" si="57"/>
        <v>0</v>
      </c>
      <c r="AB111" s="1">
        <f t="shared" si="57"/>
        <v>0</v>
      </c>
      <c r="AC111" s="1">
        <f t="shared" si="57"/>
        <v>0</v>
      </c>
      <c r="AD111" s="1">
        <f t="shared" si="57"/>
        <v>0</v>
      </c>
      <c r="AE111" s="1">
        <f t="shared" si="57"/>
        <v>0</v>
      </c>
      <c r="BZ111" s="2">
        <f>MAX(CD31:EZ31)</f>
        <v>0</v>
      </c>
    </row>
    <row r="112" spans="1:78" ht="12.75">
      <c r="A112" s="2">
        <v>26</v>
      </c>
      <c r="B112" s="1">
        <f t="shared" si="54"/>
        <v>0</v>
      </c>
      <c r="C112" s="1">
        <f t="shared" si="55"/>
        <v>0</v>
      </c>
      <c r="D112" s="1">
        <f t="shared" si="57"/>
        <v>0</v>
      </c>
      <c r="E112" s="1">
        <f t="shared" si="57"/>
        <v>0</v>
      </c>
      <c r="F112" s="1">
        <f t="shared" si="57"/>
        <v>0</v>
      </c>
      <c r="G112" s="1">
        <f t="shared" si="57"/>
        <v>0</v>
      </c>
      <c r="H112" s="1">
        <f t="shared" si="57"/>
        <v>0</v>
      </c>
      <c r="I112" s="1">
        <f t="shared" si="57"/>
        <v>0</v>
      </c>
      <c r="J112" s="1">
        <f t="shared" si="57"/>
        <v>0</v>
      </c>
      <c r="K112" s="1">
        <f t="shared" si="57"/>
        <v>0</v>
      </c>
      <c r="L112" s="1">
        <f t="shared" si="57"/>
        <v>0</v>
      </c>
      <c r="M112" s="1">
        <f t="shared" si="57"/>
        <v>0</v>
      </c>
      <c r="N112" s="1">
        <f t="shared" si="57"/>
        <v>0</v>
      </c>
      <c r="O112" s="1">
        <f t="shared" si="57"/>
        <v>0</v>
      </c>
      <c r="P112" s="1">
        <f t="shared" si="57"/>
        <v>0</v>
      </c>
      <c r="Q112" s="1">
        <f t="shared" si="57"/>
        <v>0</v>
      </c>
      <c r="R112" s="1">
        <f t="shared" si="57"/>
        <v>0</v>
      </c>
      <c r="S112" s="1">
        <f t="shared" si="57"/>
        <v>0</v>
      </c>
      <c r="T112" s="1">
        <f t="shared" si="57"/>
        <v>0</v>
      </c>
      <c r="U112" s="1">
        <f t="shared" si="57"/>
        <v>0</v>
      </c>
      <c r="V112" s="1">
        <f t="shared" si="57"/>
        <v>0</v>
      </c>
      <c r="W112" s="1">
        <f t="shared" si="57"/>
        <v>0</v>
      </c>
      <c r="X112" s="1">
        <f t="shared" si="57"/>
        <v>0</v>
      </c>
      <c r="Y112" s="1">
        <f t="shared" si="57"/>
        <v>0</v>
      </c>
      <c r="Z112" s="1">
        <f t="shared" si="57"/>
        <v>0</v>
      </c>
      <c r="AA112" s="1">
        <f t="shared" si="57"/>
        <v>0</v>
      </c>
      <c r="AB112" s="1">
        <f t="shared" si="57"/>
        <v>0</v>
      </c>
      <c r="AC112" s="1">
        <f t="shared" si="57"/>
        <v>0</v>
      </c>
      <c r="AD112" s="1">
        <f t="shared" si="57"/>
        <v>0</v>
      </c>
      <c r="AE112" s="1">
        <f t="shared" si="57"/>
        <v>0</v>
      </c>
      <c r="BZ112" s="2">
        <f>MAX(CD32:EZ32)</f>
        <v>0</v>
      </c>
    </row>
    <row r="113" spans="1:78" ht="12.75">
      <c r="A113" s="2">
        <v>27</v>
      </c>
      <c r="B113" s="1">
        <f t="shared" si="54"/>
        <v>0</v>
      </c>
      <c r="C113" s="1">
        <f t="shared" si="55"/>
        <v>0</v>
      </c>
      <c r="D113" s="1">
        <f t="shared" si="57"/>
        <v>0</v>
      </c>
      <c r="E113" s="1">
        <f t="shared" si="57"/>
        <v>0</v>
      </c>
      <c r="F113" s="1">
        <f t="shared" si="57"/>
        <v>0</v>
      </c>
      <c r="G113" s="1">
        <f t="shared" si="57"/>
        <v>0</v>
      </c>
      <c r="H113" s="1">
        <f t="shared" si="57"/>
        <v>0</v>
      </c>
      <c r="I113" s="1">
        <f t="shared" si="57"/>
        <v>0</v>
      </c>
      <c r="J113" s="1">
        <f t="shared" si="57"/>
        <v>0</v>
      </c>
      <c r="K113" s="1">
        <f t="shared" si="57"/>
        <v>0</v>
      </c>
      <c r="L113" s="1">
        <f t="shared" si="57"/>
        <v>0</v>
      </c>
      <c r="M113" s="1">
        <f t="shared" si="57"/>
        <v>0</v>
      </c>
      <c r="N113" s="1">
        <f t="shared" si="57"/>
        <v>0</v>
      </c>
      <c r="O113" s="1">
        <f t="shared" si="57"/>
        <v>0</v>
      </c>
      <c r="P113" s="1">
        <f t="shared" si="57"/>
        <v>0</v>
      </c>
      <c r="Q113" s="1">
        <f t="shared" si="57"/>
        <v>0</v>
      </c>
      <c r="R113" s="1">
        <f t="shared" si="57"/>
        <v>0</v>
      </c>
      <c r="S113" s="1">
        <f t="shared" si="57"/>
        <v>0</v>
      </c>
      <c r="T113" s="1">
        <f t="shared" si="57"/>
        <v>0</v>
      </c>
      <c r="U113" s="1">
        <f t="shared" si="57"/>
        <v>0</v>
      </c>
      <c r="V113" s="1">
        <f t="shared" si="57"/>
        <v>0</v>
      </c>
      <c r="W113" s="1">
        <f t="shared" si="57"/>
        <v>0</v>
      </c>
      <c r="X113" s="1">
        <f t="shared" si="57"/>
        <v>0</v>
      </c>
      <c r="Y113" s="1">
        <f t="shared" si="57"/>
        <v>0</v>
      </c>
      <c r="Z113" s="1">
        <f t="shared" si="57"/>
        <v>0</v>
      </c>
      <c r="AA113" s="1">
        <f t="shared" si="57"/>
        <v>0</v>
      </c>
      <c r="AB113" s="1">
        <f t="shared" si="57"/>
        <v>0</v>
      </c>
      <c r="AC113" s="1">
        <f t="shared" si="57"/>
        <v>0</v>
      </c>
      <c r="AD113" s="1">
        <f t="shared" si="57"/>
        <v>0</v>
      </c>
      <c r="AE113" s="1">
        <f t="shared" si="57"/>
        <v>0</v>
      </c>
      <c r="BZ113" s="2">
        <f>MAX(CD33:EZ33)</f>
        <v>0</v>
      </c>
    </row>
    <row r="114" spans="1:78" ht="12.75">
      <c r="A114" s="2">
        <v>28</v>
      </c>
      <c r="B114" s="1">
        <f t="shared" si="54"/>
        <v>0</v>
      </c>
      <c r="C114" s="1">
        <f t="shared" si="55"/>
        <v>0</v>
      </c>
      <c r="D114" s="1">
        <f t="shared" si="57"/>
        <v>0</v>
      </c>
      <c r="E114" s="1">
        <f t="shared" si="57"/>
        <v>0</v>
      </c>
      <c r="F114" s="1">
        <f t="shared" si="57"/>
        <v>0</v>
      </c>
      <c r="G114" s="1">
        <f t="shared" si="57"/>
        <v>0</v>
      </c>
      <c r="H114" s="1">
        <f t="shared" si="57"/>
        <v>0</v>
      </c>
      <c r="I114" s="1">
        <f t="shared" si="57"/>
        <v>0</v>
      </c>
      <c r="J114" s="1">
        <f t="shared" si="57"/>
        <v>0</v>
      </c>
      <c r="K114" s="1">
        <f t="shared" si="57"/>
        <v>0</v>
      </c>
      <c r="L114" s="1">
        <f t="shared" si="57"/>
        <v>0</v>
      </c>
      <c r="M114" s="1">
        <f t="shared" si="57"/>
        <v>0</v>
      </c>
      <c r="N114" s="1">
        <f t="shared" si="57"/>
        <v>0</v>
      </c>
      <c r="O114" s="1">
        <f t="shared" si="57"/>
        <v>0</v>
      </c>
      <c r="P114" s="1">
        <f t="shared" si="57"/>
        <v>0</v>
      </c>
      <c r="Q114" s="1">
        <f t="shared" si="57"/>
        <v>0</v>
      </c>
      <c r="R114" s="1">
        <f t="shared" si="57"/>
        <v>0</v>
      </c>
      <c r="S114" s="1">
        <f t="shared" si="57"/>
        <v>0</v>
      </c>
      <c r="T114" s="1">
        <f t="shared" si="57"/>
        <v>0</v>
      </c>
      <c r="U114" s="1">
        <f t="shared" si="57"/>
        <v>0</v>
      </c>
      <c r="V114" s="1">
        <f t="shared" si="57"/>
        <v>0</v>
      </c>
      <c r="W114" s="1">
        <f t="shared" si="57"/>
        <v>0</v>
      </c>
      <c r="X114" s="1">
        <f t="shared" si="57"/>
        <v>0</v>
      </c>
      <c r="Y114" s="1">
        <f t="shared" si="57"/>
        <v>0</v>
      </c>
      <c r="Z114" s="1">
        <f t="shared" si="57"/>
        <v>0</v>
      </c>
      <c r="AA114" s="1">
        <f t="shared" si="57"/>
        <v>0</v>
      </c>
      <c r="AB114" s="1">
        <f aca="true" t="shared" si="58" ref="D114:AE116">IF(AB34&gt;0,$B114,0)</f>
        <v>0</v>
      </c>
      <c r="AC114" s="1">
        <f t="shared" si="58"/>
        <v>0</v>
      </c>
      <c r="AD114" s="1">
        <f t="shared" si="58"/>
        <v>0</v>
      </c>
      <c r="AE114" s="1">
        <f t="shared" si="58"/>
        <v>0</v>
      </c>
      <c r="BZ114" s="2">
        <f>MAX(CD34:EZ34)</f>
        <v>0</v>
      </c>
    </row>
    <row r="115" spans="1:78" ht="12.75">
      <c r="A115" s="2">
        <v>29</v>
      </c>
      <c r="B115" s="1">
        <f t="shared" si="54"/>
        <v>0</v>
      </c>
      <c r="C115" s="1">
        <f t="shared" si="55"/>
        <v>0</v>
      </c>
      <c r="D115" s="1">
        <f t="shared" si="58"/>
        <v>0</v>
      </c>
      <c r="E115" s="1">
        <f t="shared" si="58"/>
        <v>0</v>
      </c>
      <c r="F115" s="1">
        <f t="shared" si="58"/>
        <v>0</v>
      </c>
      <c r="G115" s="1">
        <f t="shared" si="58"/>
        <v>0</v>
      </c>
      <c r="H115" s="1">
        <f t="shared" si="58"/>
        <v>0</v>
      </c>
      <c r="I115" s="1">
        <f t="shared" si="58"/>
        <v>0</v>
      </c>
      <c r="J115" s="1">
        <f t="shared" si="58"/>
        <v>0</v>
      </c>
      <c r="K115" s="1">
        <f t="shared" si="58"/>
        <v>0</v>
      </c>
      <c r="L115" s="1">
        <f t="shared" si="58"/>
        <v>0</v>
      </c>
      <c r="M115" s="1">
        <f t="shared" si="58"/>
        <v>0</v>
      </c>
      <c r="N115" s="1">
        <f t="shared" si="58"/>
        <v>0</v>
      </c>
      <c r="O115" s="1">
        <f t="shared" si="58"/>
        <v>0</v>
      </c>
      <c r="P115" s="1">
        <f t="shared" si="58"/>
        <v>0</v>
      </c>
      <c r="Q115" s="1">
        <f t="shared" si="58"/>
        <v>0</v>
      </c>
      <c r="R115" s="1">
        <f t="shared" si="58"/>
        <v>0</v>
      </c>
      <c r="S115" s="1">
        <f t="shared" si="58"/>
        <v>0</v>
      </c>
      <c r="T115" s="1">
        <f t="shared" si="58"/>
        <v>0</v>
      </c>
      <c r="U115" s="1">
        <f t="shared" si="58"/>
        <v>0</v>
      </c>
      <c r="V115" s="1">
        <f t="shared" si="58"/>
        <v>0</v>
      </c>
      <c r="W115" s="1">
        <f t="shared" si="58"/>
        <v>0</v>
      </c>
      <c r="X115" s="1">
        <f t="shared" si="58"/>
        <v>0</v>
      </c>
      <c r="Y115" s="1">
        <f t="shared" si="58"/>
        <v>0</v>
      </c>
      <c r="Z115" s="1">
        <f t="shared" si="58"/>
        <v>0</v>
      </c>
      <c r="AA115" s="1">
        <f t="shared" si="58"/>
        <v>0</v>
      </c>
      <c r="AB115" s="1">
        <f t="shared" si="58"/>
        <v>0</v>
      </c>
      <c r="AC115" s="1">
        <f t="shared" si="58"/>
        <v>0</v>
      </c>
      <c r="AD115" s="1">
        <f t="shared" si="58"/>
        <v>0</v>
      </c>
      <c r="AE115" s="1">
        <f t="shared" si="58"/>
        <v>0</v>
      </c>
      <c r="BZ115" s="2">
        <f>MAX(CD35:EZ35)</f>
        <v>0</v>
      </c>
    </row>
    <row r="116" spans="1:78" ht="12.75">
      <c r="A116" s="2">
        <v>30</v>
      </c>
      <c r="B116" s="1">
        <f t="shared" si="54"/>
        <v>0</v>
      </c>
      <c r="C116" s="1">
        <f t="shared" si="55"/>
        <v>0</v>
      </c>
      <c r="D116" s="1">
        <f t="shared" si="58"/>
        <v>0</v>
      </c>
      <c r="E116" s="1">
        <f t="shared" si="58"/>
        <v>0</v>
      </c>
      <c r="F116" s="1">
        <f t="shared" si="58"/>
        <v>0</v>
      </c>
      <c r="G116" s="1">
        <f t="shared" si="58"/>
        <v>0</v>
      </c>
      <c r="H116" s="1">
        <f t="shared" si="58"/>
        <v>0</v>
      </c>
      <c r="I116" s="1">
        <f t="shared" si="58"/>
        <v>0</v>
      </c>
      <c r="J116" s="1">
        <f t="shared" si="58"/>
        <v>0</v>
      </c>
      <c r="K116" s="1">
        <f t="shared" si="58"/>
        <v>0</v>
      </c>
      <c r="L116" s="1">
        <f t="shared" si="58"/>
        <v>0</v>
      </c>
      <c r="M116" s="1">
        <f t="shared" si="58"/>
        <v>0</v>
      </c>
      <c r="N116" s="1">
        <f t="shared" si="58"/>
        <v>0</v>
      </c>
      <c r="O116" s="1">
        <f t="shared" si="58"/>
        <v>0</v>
      </c>
      <c r="P116" s="1">
        <f t="shared" si="58"/>
        <v>0</v>
      </c>
      <c r="Q116" s="1">
        <f t="shared" si="58"/>
        <v>0</v>
      </c>
      <c r="R116" s="1">
        <f t="shared" si="58"/>
        <v>0</v>
      </c>
      <c r="S116" s="1">
        <f t="shared" si="58"/>
        <v>0</v>
      </c>
      <c r="T116" s="1">
        <f t="shared" si="58"/>
        <v>0</v>
      </c>
      <c r="U116" s="1">
        <f t="shared" si="58"/>
        <v>0</v>
      </c>
      <c r="V116" s="1">
        <f t="shared" si="58"/>
        <v>0</v>
      </c>
      <c r="W116" s="1">
        <f t="shared" si="58"/>
        <v>0</v>
      </c>
      <c r="X116" s="1">
        <f t="shared" si="58"/>
        <v>0</v>
      </c>
      <c r="Y116" s="1">
        <f t="shared" si="58"/>
        <v>0</v>
      </c>
      <c r="Z116" s="1">
        <f t="shared" si="58"/>
        <v>0</v>
      </c>
      <c r="AA116" s="1">
        <f t="shared" si="58"/>
        <v>0</v>
      </c>
      <c r="AB116" s="1">
        <f t="shared" si="58"/>
        <v>0</v>
      </c>
      <c r="AC116" s="1">
        <f t="shared" si="58"/>
        <v>0</v>
      </c>
      <c r="AD116" s="1">
        <f t="shared" si="58"/>
        <v>0</v>
      </c>
      <c r="AE116" s="1">
        <f t="shared" si="58"/>
        <v>0</v>
      </c>
      <c r="BZ116" s="2">
        <f>MAX(CD36:EZ36)</f>
        <v>0</v>
      </c>
    </row>
    <row r="118" spans="78:81" ht="12.75">
      <c r="BZ118" s="38" t="s">
        <v>9</v>
      </c>
      <c r="CA118" s="19"/>
      <c r="CB118" s="18">
        <f>IF(COUNTIF(C39:BY39,MAX(C39:BY39))=1,CB78," ")</f>
        <v>0</v>
      </c>
      <c r="CC118" s="19">
        <f>MAX(C39:BY39)</f>
        <v>14</v>
      </c>
    </row>
  </sheetData>
  <conditionalFormatting sqref="C1:BY1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printOptions/>
  <pageMargins left="0.5" right="0.31" top="0.42" bottom="0.42" header="0.31496062992125984" footer="0.31496062992125984"/>
  <pageSetup horizontalDpi="240" verticalDpi="240" orientation="landscape" pageOrder="overThenDown" paperSize="9" r:id="rId3"/>
  <colBreaks count="1" manualBreakCount="1">
    <brk id="81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U329"/>
  <sheetViews>
    <sheetView workbookViewId="0" topLeftCell="A1">
      <pane xSplit="7" ySplit="19" topLeftCell="H20" activePane="bottomRight" state="frozen"/>
      <selection pane="topLeft" activeCell="A1" sqref="A1"/>
      <selection pane="topRight" activeCell="H1" sqref="H1"/>
      <selection pane="bottomLeft" activeCell="A20" sqref="A20"/>
      <selection pane="bottomRight" activeCell="V29" sqref="V29"/>
    </sheetView>
  </sheetViews>
  <sheetFormatPr defaultColWidth="9.140625" defaultRowHeight="12"/>
  <cols>
    <col min="1" max="1" width="8.28125" style="30" customWidth="1"/>
    <col min="2" max="2" width="9.28125" style="30" customWidth="1"/>
    <col min="3" max="3" width="1.8515625" style="30" customWidth="1"/>
    <col min="4" max="4" width="41.7109375" style="30" customWidth="1"/>
    <col min="5" max="5" width="9.28125" style="31" customWidth="1"/>
    <col min="6" max="6" width="11.140625" style="31" customWidth="1"/>
    <col min="7" max="7" width="7.8515625" style="31" hidden="1" customWidth="1"/>
    <col min="8" max="8" width="8.8515625" style="48" customWidth="1"/>
    <col min="9" max="9" width="9.28125" style="48" customWidth="1"/>
    <col min="10" max="10" width="8.8515625" style="48" customWidth="1"/>
    <col min="11" max="11" width="9.28125" style="48" customWidth="1"/>
    <col min="12" max="12" width="8.8515625" style="48" customWidth="1"/>
    <col min="13" max="13" width="9.28125" style="48" customWidth="1"/>
    <col min="14" max="14" width="8.8515625" style="48" customWidth="1"/>
    <col min="15" max="15" width="9.28125" style="48" customWidth="1"/>
    <col min="16" max="16" width="8.8515625" style="48" hidden="1" customWidth="1"/>
    <col min="17" max="17" width="0" style="48" hidden="1" customWidth="1"/>
    <col min="18" max="18" width="9.28125" style="44" customWidth="1"/>
    <col min="19" max="19" width="9.28125" style="48" customWidth="1"/>
    <col min="20" max="20" width="11.140625" style="96" bestFit="1" customWidth="1"/>
    <col min="21" max="16384" width="9.28125" style="30" customWidth="1"/>
  </cols>
  <sheetData>
    <row r="1" spans="2:21" ht="15.75">
      <c r="B1" s="30" t="str">
        <f>Mese!A1</f>
        <v>Cupa Romaniei 2010</v>
      </c>
      <c r="E1" s="30"/>
      <c r="H1" s="31"/>
      <c r="R1" s="48"/>
      <c r="S1" s="44"/>
      <c r="T1" s="106"/>
      <c r="U1" s="53"/>
    </row>
    <row r="2" spans="2:21" ht="15.75">
      <c r="B2" s="30" t="str">
        <f>Mese!A2</f>
        <v>Busteni, 8-9 aprilie 2010</v>
      </c>
      <c r="E2" s="30"/>
      <c r="F2" s="32"/>
      <c r="H2" s="31"/>
      <c r="R2" s="48"/>
      <c r="S2" s="44"/>
      <c r="T2" s="106"/>
      <c r="U2" s="53"/>
    </row>
    <row r="4" spans="4:20" s="34" customFormat="1" ht="18">
      <c r="D4" s="35" t="s">
        <v>27</v>
      </c>
      <c r="E4" s="42"/>
      <c r="G4" s="34" t="s">
        <v>37</v>
      </c>
      <c r="H4" s="49"/>
      <c r="I4" s="49"/>
      <c r="J4" s="49"/>
      <c r="K4" s="49"/>
      <c r="L4" s="49"/>
      <c r="M4" s="49"/>
      <c r="N4" s="49"/>
      <c r="O4" s="49"/>
      <c r="P4" s="49"/>
      <c r="Q4" s="49"/>
      <c r="R4" s="45"/>
      <c r="S4" s="49"/>
      <c r="T4" s="107"/>
    </row>
    <row r="5" spans="2:4" ht="15.75">
      <c r="B5" s="33" t="s">
        <v>0</v>
      </c>
      <c r="D5" s="32"/>
    </row>
    <row r="6" spans="1:20" ht="15.75">
      <c r="A6" s="97" t="s">
        <v>49</v>
      </c>
      <c r="B6" s="32" t="s">
        <v>16</v>
      </c>
      <c r="C6" s="32"/>
      <c r="D6" s="30" t="s">
        <v>15</v>
      </c>
      <c r="E6" s="31" t="s">
        <v>1</v>
      </c>
      <c r="F6" s="98" t="s">
        <v>54</v>
      </c>
      <c r="H6" s="105" t="s">
        <v>21</v>
      </c>
      <c r="I6" s="105"/>
      <c r="J6" s="105" t="s">
        <v>24</v>
      </c>
      <c r="K6" s="105"/>
      <c r="L6" s="105" t="s">
        <v>88</v>
      </c>
      <c r="M6" s="105"/>
      <c r="N6" s="105" t="s">
        <v>22</v>
      </c>
      <c r="O6" s="105"/>
      <c r="P6" s="105" t="s">
        <v>23</v>
      </c>
      <c r="Q6" s="105"/>
      <c r="R6" s="104" t="s">
        <v>28</v>
      </c>
      <c r="S6" s="104"/>
      <c r="T6" s="108" t="s">
        <v>19</v>
      </c>
    </row>
    <row r="7" spans="1:20" ht="15.75">
      <c r="A7" s="97" t="s">
        <v>50</v>
      </c>
      <c r="H7" s="50" t="s">
        <v>17</v>
      </c>
      <c r="I7" s="50" t="s">
        <v>18</v>
      </c>
      <c r="J7" s="50" t="s">
        <v>17</v>
      </c>
      <c r="K7" s="50" t="s">
        <v>18</v>
      </c>
      <c r="L7" s="50" t="s">
        <v>17</v>
      </c>
      <c r="M7" s="50" t="s">
        <v>18</v>
      </c>
      <c r="N7" s="50" t="s">
        <v>17</v>
      </c>
      <c r="O7" s="50" t="s">
        <v>18</v>
      </c>
      <c r="P7" s="50" t="s">
        <v>17</v>
      </c>
      <c r="Q7" s="50" t="s">
        <v>18</v>
      </c>
      <c r="R7" s="46" t="s">
        <v>17</v>
      </c>
      <c r="S7" s="50" t="s">
        <v>18</v>
      </c>
      <c r="T7" s="108" t="s">
        <v>20</v>
      </c>
    </row>
    <row r="8" spans="1:19" ht="18" customHeight="1" hidden="1">
      <c r="A8" s="97"/>
      <c r="B8" s="34"/>
      <c r="C8" s="34"/>
      <c r="D8" s="35" t="s">
        <v>43</v>
      </c>
      <c r="E8" s="92" t="s">
        <v>47</v>
      </c>
      <c r="F8" s="92"/>
      <c r="G8" s="34" t="s">
        <v>48</v>
      </c>
      <c r="H8" s="34"/>
      <c r="I8" s="51"/>
      <c r="J8" s="51"/>
      <c r="K8" s="51"/>
      <c r="L8" s="51"/>
      <c r="M8" s="51"/>
      <c r="N8" s="51"/>
      <c r="O8" s="51"/>
      <c r="P8" s="51"/>
      <c r="Q8" s="51"/>
      <c r="R8" s="47"/>
      <c r="S8" s="51"/>
    </row>
    <row r="9" spans="1:20" ht="15" customHeight="1" hidden="1">
      <c r="A9" s="97"/>
      <c r="B9" s="33" t="s">
        <v>0</v>
      </c>
      <c r="D9" s="32"/>
      <c r="H9" s="30"/>
      <c r="I9" s="51"/>
      <c r="J9" s="51"/>
      <c r="K9" s="51"/>
      <c r="L9" s="51"/>
      <c r="M9" s="51"/>
      <c r="N9" s="51"/>
      <c r="O9" s="51"/>
      <c r="P9" s="51"/>
      <c r="Q9" s="51"/>
      <c r="R9" s="47"/>
      <c r="S9" s="51"/>
      <c r="T9" s="109"/>
    </row>
    <row r="10" spans="1:20" ht="15" customHeight="1" hidden="1">
      <c r="A10" s="97" t="s">
        <v>51</v>
      </c>
      <c r="B10" s="32" t="s">
        <v>44</v>
      </c>
      <c r="C10" s="32"/>
      <c r="D10" s="30" t="s">
        <v>39</v>
      </c>
      <c r="E10" s="31" t="s">
        <v>40</v>
      </c>
      <c r="F10" s="31" t="s">
        <v>1</v>
      </c>
      <c r="G10" s="31" t="s">
        <v>41</v>
      </c>
      <c r="H10" s="95" t="s">
        <v>42</v>
      </c>
      <c r="I10" s="32"/>
      <c r="J10" s="95" t="s">
        <v>42</v>
      </c>
      <c r="K10" s="32"/>
      <c r="L10" s="95" t="s">
        <v>42</v>
      </c>
      <c r="M10" s="32"/>
      <c r="N10" s="95" t="s">
        <v>42</v>
      </c>
      <c r="O10" s="32"/>
      <c r="P10" s="95" t="s">
        <v>42</v>
      </c>
      <c r="Q10" s="32"/>
      <c r="R10" s="47"/>
      <c r="S10" s="51"/>
      <c r="T10" s="110" t="s">
        <v>42</v>
      </c>
    </row>
    <row r="11" spans="1:20" ht="7.5" customHeight="1" hidden="1">
      <c r="A11" s="97"/>
      <c r="H11" s="30"/>
      <c r="I11" s="51"/>
      <c r="J11" s="51"/>
      <c r="K11" s="51"/>
      <c r="L11" s="51"/>
      <c r="M11" s="51"/>
      <c r="N11" s="51"/>
      <c r="O11" s="51"/>
      <c r="P11" s="51"/>
      <c r="Q11" s="51"/>
      <c r="R11" s="47"/>
      <c r="S11" s="51"/>
      <c r="T11" s="109"/>
    </row>
    <row r="12" spans="1:20" ht="15" customHeight="1" hidden="1">
      <c r="A12" s="97"/>
      <c r="D12" s="36" t="s">
        <v>45</v>
      </c>
      <c r="H12" s="36"/>
      <c r="I12" s="51"/>
      <c r="J12" s="51"/>
      <c r="K12" s="51"/>
      <c r="L12" s="51"/>
      <c r="M12" s="51"/>
      <c r="N12" s="51"/>
      <c r="O12" s="51"/>
      <c r="P12" s="51"/>
      <c r="Q12" s="51"/>
      <c r="R12" s="47"/>
      <c r="S12" s="51"/>
      <c r="T12" s="96">
        <f>IF($Z$3="FR",H12+J12+L12+N12+P12,I12+K12+M12+O12+Q12+S12)</f>
        <v>0</v>
      </c>
    </row>
    <row r="13" spans="1:20" ht="7.5" customHeight="1" hidden="1">
      <c r="A13" s="97"/>
      <c r="D13" s="36"/>
      <c r="I13" s="51"/>
      <c r="J13" s="51"/>
      <c r="K13" s="51"/>
      <c r="L13" s="51"/>
      <c r="M13" s="51"/>
      <c r="N13" s="51"/>
      <c r="O13" s="51"/>
      <c r="P13" s="51"/>
      <c r="Q13" s="51"/>
      <c r="R13" s="47"/>
      <c r="S13" s="51"/>
      <c r="T13" s="109"/>
    </row>
    <row r="14" spans="1:20" ht="7.5" customHeight="1" hidden="1">
      <c r="A14" s="97"/>
      <c r="D14" s="36"/>
      <c r="I14" s="51"/>
      <c r="J14" s="51"/>
      <c r="K14" s="51"/>
      <c r="L14" s="51"/>
      <c r="M14" s="51"/>
      <c r="N14" s="51"/>
      <c r="O14" s="51"/>
      <c r="P14" s="51"/>
      <c r="Q14" s="51"/>
      <c r="R14" s="47"/>
      <c r="S14" s="51"/>
      <c r="T14" s="109"/>
    </row>
    <row r="15" spans="1:20" ht="7.5" customHeight="1" hidden="1">
      <c r="A15" s="97"/>
      <c r="D15" s="36"/>
      <c r="I15" s="51"/>
      <c r="J15" s="51"/>
      <c r="K15" s="51"/>
      <c r="L15" s="51"/>
      <c r="M15" s="51"/>
      <c r="N15" s="51"/>
      <c r="O15" s="51"/>
      <c r="P15" s="51"/>
      <c r="Q15" s="51"/>
      <c r="R15" s="47"/>
      <c r="S15" s="51"/>
      <c r="T15" s="109"/>
    </row>
    <row r="16" spans="1:20" ht="7.5" customHeight="1" hidden="1">
      <c r="A16" s="97"/>
      <c r="D16" s="36"/>
      <c r="I16" s="51"/>
      <c r="J16" s="51"/>
      <c r="K16" s="51"/>
      <c r="L16" s="51"/>
      <c r="M16" s="51"/>
      <c r="N16" s="51"/>
      <c r="O16" s="51"/>
      <c r="P16" s="51"/>
      <c r="Q16" s="51"/>
      <c r="R16" s="47"/>
      <c r="S16" s="51"/>
      <c r="T16" s="109"/>
    </row>
    <row r="17" spans="1:20" ht="7.5" customHeight="1" hidden="1">
      <c r="A17" s="97"/>
      <c r="D17" s="36"/>
      <c r="I17" s="51"/>
      <c r="J17" s="51"/>
      <c r="K17" s="51"/>
      <c r="L17" s="51"/>
      <c r="M17" s="51"/>
      <c r="N17" s="51"/>
      <c r="O17" s="51"/>
      <c r="P17" s="51"/>
      <c r="Q17" s="51"/>
      <c r="R17" s="47"/>
      <c r="S17" s="51"/>
      <c r="T17" s="109"/>
    </row>
    <row r="18" spans="1:20" ht="7.5" customHeight="1" hidden="1">
      <c r="A18" s="97"/>
      <c r="D18" s="36"/>
      <c r="I18" s="51"/>
      <c r="J18" s="51"/>
      <c r="K18" s="51"/>
      <c r="L18" s="51"/>
      <c r="M18" s="51"/>
      <c r="N18" s="51"/>
      <c r="O18" s="51"/>
      <c r="P18" s="51"/>
      <c r="Q18" s="51"/>
      <c r="R18" s="47"/>
      <c r="S18" s="51"/>
      <c r="T18" s="109"/>
    </row>
    <row r="19" spans="1:20" ht="7.5" customHeight="1" hidden="1">
      <c r="A19" s="97"/>
      <c r="D19" s="36"/>
      <c r="I19" s="51"/>
      <c r="J19" s="51"/>
      <c r="K19" s="51"/>
      <c r="L19" s="51"/>
      <c r="M19" s="51"/>
      <c r="N19" s="51"/>
      <c r="O19" s="51"/>
      <c r="P19" s="51"/>
      <c r="Q19" s="51"/>
      <c r="R19" s="47"/>
      <c r="S19" s="51"/>
      <c r="T19" s="109"/>
    </row>
    <row r="20" spans="1:20" ht="7.5" customHeight="1">
      <c r="A20" s="97"/>
      <c r="D20" s="36"/>
      <c r="I20" s="51"/>
      <c r="J20" s="51"/>
      <c r="K20" s="51"/>
      <c r="L20" s="51"/>
      <c r="M20" s="51"/>
      <c r="N20" s="51"/>
      <c r="O20" s="51"/>
      <c r="P20" s="51"/>
      <c r="Q20" s="51"/>
      <c r="R20" s="47"/>
      <c r="S20" s="51"/>
      <c r="T20" s="111">
        <f>IF($Z$3="FR",H20+J20+L20+N20+P20,I20+K20+M20+O20+Q20+S20)</f>
        <v>0</v>
      </c>
    </row>
    <row r="21" spans="1:20" ht="15.75">
      <c r="A21" s="97">
        <v>10</v>
      </c>
      <c r="B21" s="30">
        <v>1</v>
      </c>
      <c r="D21" s="30" t="s">
        <v>33</v>
      </c>
      <c r="E21" s="31" t="s">
        <v>25</v>
      </c>
      <c r="F21" s="98" t="s">
        <v>82</v>
      </c>
      <c r="G21" s="98"/>
      <c r="H21" s="48">
        <v>1136</v>
      </c>
      <c r="I21" s="112">
        <v>667</v>
      </c>
      <c r="J21" s="43">
        <v>1294</v>
      </c>
      <c r="K21" s="112">
        <v>667</v>
      </c>
      <c r="L21" s="48">
        <v>13.2</v>
      </c>
      <c r="M21" s="52">
        <v>524</v>
      </c>
      <c r="N21" s="48">
        <v>1042</v>
      </c>
      <c r="O21" s="52">
        <v>402</v>
      </c>
      <c r="P21" s="52"/>
      <c r="Q21" s="52"/>
      <c r="R21" s="44">
        <v>7.589000000000001</v>
      </c>
      <c r="S21" s="48">
        <v>319</v>
      </c>
      <c r="T21" s="114">
        <f aca="true" t="shared" si="0" ref="T21:T49">IF($Z$3="FR",H21+J21+L21+N21+P21,I21+K21+M21+O21+Q21+S21)</f>
        <v>2579</v>
      </c>
    </row>
    <row r="22" spans="1:20" ht="15.75">
      <c r="A22" s="97">
        <v>29</v>
      </c>
      <c r="B22" s="30">
        <v>2</v>
      </c>
      <c r="D22" s="30" t="s">
        <v>67</v>
      </c>
      <c r="E22" s="31" t="s">
        <v>25</v>
      </c>
      <c r="F22" s="98" t="s">
        <v>79</v>
      </c>
      <c r="G22" s="98"/>
      <c r="H22" s="48">
        <v>1100</v>
      </c>
      <c r="I22" s="48">
        <v>533</v>
      </c>
      <c r="J22" s="43">
        <v>1251</v>
      </c>
      <c r="K22" s="48">
        <v>533</v>
      </c>
      <c r="L22" s="48">
        <v>13.1</v>
      </c>
      <c r="M22" s="48">
        <v>468</v>
      </c>
      <c r="N22" s="48">
        <v>1120</v>
      </c>
      <c r="O22" s="48">
        <v>533</v>
      </c>
      <c r="R22" s="44">
        <v>7.535</v>
      </c>
      <c r="S22" s="48">
        <v>254</v>
      </c>
      <c r="T22" s="96">
        <f t="shared" si="0"/>
        <v>2321</v>
      </c>
    </row>
    <row r="23" spans="1:20" ht="15.75">
      <c r="A23" s="97">
        <v>22</v>
      </c>
      <c r="B23" s="30">
        <v>3</v>
      </c>
      <c r="D23" s="30" t="s">
        <v>59</v>
      </c>
      <c r="E23" s="31" t="s">
        <v>25</v>
      </c>
      <c r="F23" s="98" t="s">
        <v>79</v>
      </c>
      <c r="G23" s="98"/>
      <c r="H23" s="48">
        <v>997</v>
      </c>
      <c r="I23" s="48">
        <v>200</v>
      </c>
      <c r="J23" s="43">
        <v>1250</v>
      </c>
      <c r="K23" s="48">
        <v>478</v>
      </c>
      <c r="L23" s="48">
        <v>12.4</v>
      </c>
      <c r="M23" s="48">
        <v>425</v>
      </c>
      <c r="N23" s="48">
        <v>1120.1</v>
      </c>
      <c r="O23" s="113">
        <v>667</v>
      </c>
      <c r="R23" s="44">
        <v>8.693999999999999</v>
      </c>
      <c r="S23" s="48">
        <v>436</v>
      </c>
      <c r="T23" s="96">
        <f t="shared" si="0"/>
        <v>2206</v>
      </c>
    </row>
    <row r="24" spans="1:20" ht="15.75">
      <c r="A24" s="97">
        <v>26</v>
      </c>
      <c r="B24" s="30">
        <v>4</v>
      </c>
      <c r="D24" s="30" t="s">
        <v>66</v>
      </c>
      <c r="E24" s="31" t="s">
        <v>25</v>
      </c>
      <c r="F24" s="98" t="s">
        <v>80</v>
      </c>
      <c r="G24" s="98"/>
      <c r="H24" s="48">
        <v>1023</v>
      </c>
      <c r="I24" s="48">
        <v>319</v>
      </c>
      <c r="J24" s="43">
        <v>1188</v>
      </c>
      <c r="K24" s="48">
        <v>296</v>
      </c>
      <c r="L24" s="48">
        <v>12.2</v>
      </c>
      <c r="M24" s="48">
        <v>359</v>
      </c>
      <c r="N24" s="48">
        <v>1117</v>
      </c>
      <c r="O24" s="48">
        <v>478</v>
      </c>
      <c r="R24" s="44">
        <v>7.4559999999999995</v>
      </c>
      <c r="S24" s="48">
        <v>168</v>
      </c>
      <c r="T24" s="96">
        <f t="shared" si="0"/>
        <v>1620</v>
      </c>
    </row>
    <row r="25" spans="1:20" ht="15.75">
      <c r="A25" s="97">
        <v>53</v>
      </c>
      <c r="B25" s="30">
        <v>5</v>
      </c>
      <c r="D25" s="30" t="s">
        <v>64</v>
      </c>
      <c r="E25" s="31" t="s">
        <v>25</v>
      </c>
      <c r="F25" s="98" t="s">
        <v>80</v>
      </c>
      <c r="G25" s="98"/>
      <c r="H25" s="48">
        <v>1008</v>
      </c>
      <c r="I25" s="48">
        <v>254</v>
      </c>
      <c r="J25" s="43">
        <v>1223</v>
      </c>
      <c r="K25" s="48">
        <v>436</v>
      </c>
      <c r="L25" s="48">
        <v>11.2</v>
      </c>
      <c r="M25" s="48">
        <v>260</v>
      </c>
      <c r="N25" s="48">
        <v>1027</v>
      </c>
      <c r="O25" s="48">
        <v>319</v>
      </c>
      <c r="R25" s="44">
        <v>7.596999999999999</v>
      </c>
      <c r="S25" s="48">
        <v>344</v>
      </c>
      <c r="T25" s="96">
        <f t="shared" si="0"/>
        <v>1613</v>
      </c>
    </row>
    <row r="26" spans="1:20" ht="15.75">
      <c r="A26" s="97">
        <v>24</v>
      </c>
      <c r="B26" s="30">
        <v>6</v>
      </c>
      <c r="D26" s="30" t="s">
        <v>63</v>
      </c>
      <c r="E26" s="31" t="s">
        <v>25</v>
      </c>
      <c r="F26" s="98" t="s">
        <v>82</v>
      </c>
      <c r="G26" s="98"/>
      <c r="H26" s="48">
        <v>1086</v>
      </c>
      <c r="I26" s="48">
        <v>478</v>
      </c>
      <c r="J26" s="43">
        <v>1125</v>
      </c>
      <c r="K26" s="48">
        <v>184</v>
      </c>
      <c r="L26" s="48">
        <v>14</v>
      </c>
      <c r="M26" s="113">
        <v>660</v>
      </c>
      <c r="N26" s="48">
        <v>233</v>
      </c>
      <c r="O26" s="48">
        <v>74</v>
      </c>
      <c r="R26" s="44">
        <v>7.457999999999999</v>
      </c>
      <c r="S26" s="48">
        <v>184</v>
      </c>
      <c r="T26" s="96">
        <f t="shared" si="0"/>
        <v>1580</v>
      </c>
    </row>
    <row r="27" spans="1:20" ht="15.75">
      <c r="A27" s="97">
        <v>31</v>
      </c>
      <c r="B27" s="30">
        <v>7</v>
      </c>
      <c r="D27" s="30" t="s">
        <v>68</v>
      </c>
      <c r="E27" s="31" t="s">
        <v>25</v>
      </c>
      <c r="F27" s="98" t="s">
        <v>79</v>
      </c>
      <c r="G27" s="98"/>
      <c r="H27" s="48">
        <v>1036</v>
      </c>
      <c r="I27" s="48">
        <v>344</v>
      </c>
      <c r="J27" s="43">
        <v>1112</v>
      </c>
      <c r="K27" s="48">
        <v>168</v>
      </c>
      <c r="L27" s="48">
        <v>10</v>
      </c>
      <c r="M27" s="48">
        <v>239</v>
      </c>
      <c r="N27" s="48">
        <v>1036</v>
      </c>
      <c r="O27" s="48">
        <v>371</v>
      </c>
      <c r="R27" s="44">
        <v>8.59</v>
      </c>
      <c r="S27" s="48">
        <v>402</v>
      </c>
      <c r="T27" s="96">
        <f t="shared" si="0"/>
        <v>1524</v>
      </c>
    </row>
    <row r="28" spans="1:20" ht="15.75">
      <c r="A28" s="97">
        <v>36</v>
      </c>
      <c r="B28" s="30">
        <v>8</v>
      </c>
      <c r="D28" s="30" t="s">
        <v>56</v>
      </c>
      <c r="E28" s="31" t="s">
        <v>25</v>
      </c>
      <c r="F28" s="98" t="s">
        <v>81</v>
      </c>
      <c r="G28" s="98"/>
      <c r="H28" s="48">
        <v>991</v>
      </c>
      <c r="I28" s="48">
        <v>168</v>
      </c>
      <c r="J28" s="43">
        <v>1055</v>
      </c>
      <c r="K28" s="48">
        <v>74</v>
      </c>
      <c r="L28" s="48">
        <v>12.1</v>
      </c>
      <c r="M28" s="48">
        <v>331</v>
      </c>
      <c r="N28" s="48">
        <v>931</v>
      </c>
      <c r="O28" s="48">
        <v>168</v>
      </c>
      <c r="R28" s="44">
        <v>9.883</v>
      </c>
      <c r="S28" s="113">
        <v>667</v>
      </c>
      <c r="T28" s="96">
        <f t="shared" si="0"/>
        <v>1408</v>
      </c>
    </row>
    <row r="29" spans="1:20" ht="15.75">
      <c r="A29" s="97">
        <v>50</v>
      </c>
      <c r="B29" s="30">
        <v>9</v>
      </c>
      <c r="D29" s="30" t="s">
        <v>57</v>
      </c>
      <c r="E29" s="31" t="s">
        <v>25</v>
      </c>
      <c r="F29" s="98" t="s">
        <v>80</v>
      </c>
      <c r="G29" s="98"/>
      <c r="H29" s="48">
        <v>978</v>
      </c>
      <c r="I29" s="48">
        <v>111</v>
      </c>
      <c r="J29" s="43">
        <v>1096</v>
      </c>
      <c r="K29" s="48">
        <v>139</v>
      </c>
      <c r="L29" s="48">
        <v>11.3</v>
      </c>
      <c r="M29" s="48">
        <v>282</v>
      </c>
      <c r="N29" s="48">
        <v>952</v>
      </c>
      <c r="O29" s="48">
        <v>200</v>
      </c>
      <c r="R29" s="44">
        <v>9.671</v>
      </c>
      <c r="S29" s="48">
        <v>533</v>
      </c>
      <c r="T29" s="96">
        <f t="shared" si="0"/>
        <v>1265</v>
      </c>
    </row>
    <row r="30" spans="1:20" ht="15.75">
      <c r="A30" s="97">
        <v>35</v>
      </c>
      <c r="B30" s="30">
        <v>10</v>
      </c>
      <c r="D30" s="30" t="s">
        <v>70</v>
      </c>
      <c r="E30" s="31" t="s">
        <v>25</v>
      </c>
      <c r="F30" s="98" t="s">
        <v>80</v>
      </c>
      <c r="G30" s="98"/>
      <c r="H30" s="48">
        <v>1044</v>
      </c>
      <c r="I30" s="48">
        <v>402</v>
      </c>
      <c r="J30" s="43">
        <v>1127</v>
      </c>
      <c r="K30" s="48">
        <v>200</v>
      </c>
      <c r="L30" s="48">
        <v>12.3</v>
      </c>
      <c r="M30" s="48">
        <v>390</v>
      </c>
      <c r="N30" s="48">
        <v>0</v>
      </c>
      <c r="O30" s="48">
        <v>10</v>
      </c>
      <c r="R30" s="44">
        <v>7.518</v>
      </c>
      <c r="S30" s="48">
        <v>217</v>
      </c>
      <c r="T30" s="96">
        <f t="shared" si="0"/>
        <v>1219</v>
      </c>
    </row>
    <row r="31" spans="1:20" ht="15.75">
      <c r="A31" s="97">
        <v>4</v>
      </c>
      <c r="B31" s="30">
        <v>11</v>
      </c>
      <c r="D31" s="30" t="s">
        <v>69</v>
      </c>
      <c r="E31" s="31" t="s">
        <v>25</v>
      </c>
      <c r="F31" s="98" t="s">
        <v>81</v>
      </c>
      <c r="G31" s="98"/>
      <c r="H31" s="48">
        <v>1037</v>
      </c>
      <c r="I31" s="48">
        <v>371</v>
      </c>
      <c r="J31" s="43">
        <v>1222</v>
      </c>
      <c r="K31" s="48">
        <v>402</v>
      </c>
      <c r="L31" s="48">
        <v>8.2</v>
      </c>
      <c r="M31" s="48">
        <v>151</v>
      </c>
      <c r="N31" s="48">
        <v>970</v>
      </c>
      <c r="O31" s="48">
        <v>217</v>
      </c>
      <c r="R31" s="44">
        <v>5.4430000000000005</v>
      </c>
      <c r="S31" s="48">
        <v>63</v>
      </c>
      <c r="T31" s="96">
        <f t="shared" si="0"/>
        <v>1204</v>
      </c>
    </row>
    <row r="32" spans="1:20" ht="15.75">
      <c r="A32" s="97">
        <v>41</v>
      </c>
      <c r="B32" s="30">
        <v>12</v>
      </c>
      <c r="D32" s="30" t="s">
        <v>72</v>
      </c>
      <c r="E32" s="31" t="s">
        <v>25</v>
      </c>
      <c r="F32" s="98" t="s">
        <v>82</v>
      </c>
      <c r="G32" s="98"/>
      <c r="H32" s="48">
        <v>1045</v>
      </c>
      <c r="I32" s="48">
        <v>436</v>
      </c>
      <c r="J32" s="43">
        <v>1018</v>
      </c>
      <c r="K32" s="48">
        <v>51</v>
      </c>
      <c r="L32" s="48">
        <v>7.3</v>
      </c>
      <c r="M32" s="48">
        <v>94</v>
      </c>
      <c r="N32" s="48">
        <v>1021</v>
      </c>
      <c r="O32" s="48">
        <v>296</v>
      </c>
      <c r="R32" s="44">
        <v>7.577000000000001</v>
      </c>
      <c r="S32" s="48">
        <v>296</v>
      </c>
      <c r="T32" s="96">
        <f t="shared" si="0"/>
        <v>1173</v>
      </c>
    </row>
    <row r="33" spans="1:20" ht="15.75">
      <c r="A33" s="97">
        <v>21</v>
      </c>
      <c r="B33" s="30">
        <v>13</v>
      </c>
      <c r="D33" s="30" t="s">
        <v>58</v>
      </c>
      <c r="E33" s="31" t="s">
        <v>25</v>
      </c>
      <c r="F33" s="98" t="s">
        <v>80</v>
      </c>
      <c r="G33" s="98"/>
      <c r="H33" s="48">
        <v>1004</v>
      </c>
      <c r="I33" s="48">
        <v>217</v>
      </c>
      <c r="J33" s="43">
        <v>1078</v>
      </c>
      <c r="K33" s="48">
        <v>111</v>
      </c>
      <c r="L33" s="48">
        <v>11.4</v>
      </c>
      <c r="M33" s="48">
        <v>305</v>
      </c>
      <c r="N33" s="48">
        <v>136</v>
      </c>
      <c r="O33" s="48">
        <v>30</v>
      </c>
      <c r="R33" s="44">
        <v>8.733</v>
      </c>
      <c r="S33" s="48">
        <v>478</v>
      </c>
      <c r="T33" s="96">
        <f t="shared" si="0"/>
        <v>1141</v>
      </c>
    </row>
    <row r="34" spans="1:20" ht="15.75">
      <c r="A34" s="97">
        <v>68</v>
      </c>
      <c r="B34" s="30">
        <v>14</v>
      </c>
      <c r="D34" s="30" t="s">
        <v>34</v>
      </c>
      <c r="E34" s="31" t="s">
        <v>25</v>
      </c>
      <c r="F34" s="98" t="s">
        <v>80</v>
      </c>
      <c r="G34" s="98"/>
      <c r="H34" s="48">
        <v>990</v>
      </c>
      <c r="I34" s="48">
        <v>153</v>
      </c>
      <c r="J34" s="43">
        <v>1215</v>
      </c>
      <c r="K34" s="48">
        <v>344</v>
      </c>
      <c r="L34" s="48">
        <v>9.2</v>
      </c>
      <c r="M34" s="48">
        <v>220</v>
      </c>
      <c r="N34" s="48">
        <v>1015</v>
      </c>
      <c r="O34" s="48">
        <v>274</v>
      </c>
      <c r="R34" s="44">
        <v>6.516</v>
      </c>
      <c r="S34" s="48">
        <v>139</v>
      </c>
      <c r="T34" s="96">
        <f t="shared" si="0"/>
        <v>1130</v>
      </c>
    </row>
    <row r="35" spans="1:20" ht="15.75">
      <c r="A35" s="97">
        <v>23</v>
      </c>
      <c r="B35" s="30">
        <v>15</v>
      </c>
      <c r="D35" s="30" t="s">
        <v>60</v>
      </c>
      <c r="E35" s="31" t="s">
        <v>25</v>
      </c>
      <c r="F35" s="98" t="s">
        <v>80</v>
      </c>
      <c r="G35" s="98"/>
      <c r="H35" s="48">
        <v>909</v>
      </c>
      <c r="I35" s="48">
        <v>51</v>
      </c>
      <c r="J35" s="43">
        <v>1143</v>
      </c>
      <c r="K35" s="48">
        <v>217</v>
      </c>
      <c r="L35" s="48">
        <v>8.3</v>
      </c>
      <c r="M35" s="48">
        <v>167</v>
      </c>
      <c r="N35" s="48">
        <v>1054</v>
      </c>
      <c r="O35" s="48">
        <v>436</v>
      </c>
      <c r="R35" s="44">
        <v>7.525</v>
      </c>
      <c r="S35" s="48">
        <v>235</v>
      </c>
      <c r="T35" s="96">
        <f t="shared" si="0"/>
        <v>1106</v>
      </c>
    </row>
    <row r="36" spans="1:20" ht="15.75">
      <c r="A36" s="97">
        <v>39</v>
      </c>
      <c r="B36" s="30">
        <v>16</v>
      </c>
      <c r="D36" s="30" t="s">
        <v>71</v>
      </c>
      <c r="E36" s="31" t="s">
        <v>25</v>
      </c>
      <c r="F36" s="98" t="s">
        <v>80</v>
      </c>
      <c r="G36" s="98"/>
      <c r="H36" s="48">
        <v>1017</v>
      </c>
      <c r="I36" s="48">
        <v>296</v>
      </c>
      <c r="J36" s="43">
        <v>1199</v>
      </c>
      <c r="K36" s="48">
        <v>319</v>
      </c>
      <c r="L36" s="48">
        <v>9.1</v>
      </c>
      <c r="M36" s="48">
        <v>201</v>
      </c>
      <c r="N36" s="48">
        <v>935</v>
      </c>
      <c r="O36" s="48">
        <v>184</v>
      </c>
      <c r="R36" s="44">
        <v>5.89</v>
      </c>
      <c r="S36" s="48">
        <v>86</v>
      </c>
      <c r="T36" s="96">
        <f t="shared" si="0"/>
        <v>1086</v>
      </c>
    </row>
    <row r="37" spans="1:20" ht="15.75">
      <c r="A37" s="97">
        <v>15</v>
      </c>
      <c r="B37" s="30">
        <v>17</v>
      </c>
      <c r="D37" s="30" t="s">
        <v>74</v>
      </c>
      <c r="E37" s="31" t="s">
        <v>25</v>
      </c>
      <c r="F37" s="98" t="s">
        <v>81</v>
      </c>
      <c r="G37" s="98"/>
      <c r="H37" s="48">
        <v>935</v>
      </c>
      <c r="I37" s="48">
        <v>99</v>
      </c>
      <c r="J37" s="43">
        <v>1186</v>
      </c>
      <c r="K37" s="48">
        <v>274</v>
      </c>
      <c r="L37" s="48">
        <v>7.2</v>
      </c>
      <c r="M37" s="48">
        <v>81</v>
      </c>
      <c r="N37" s="48">
        <v>1033</v>
      </c>
      <c r="O37" s="48">
        <v>344</v>
      </c>
      <c r="R37" s="44">
        <v>6.382000000000001</v>
      </c>
      <c r="S37" s="48">
        <v>111</v>
      </c>
      <c r="T37" s="96">
        <f t="shared" si="0"/>
        <v>909</v>
      </c>
    </row>
    <row r="38" spans="1:20" ht="15.75">
      <c r="A38" s="97">
        <v>45</v>
      </c>
      <c r="B38" s="30">
        <v>18</v>
      </c>
      <c r="D38" s="30" t="s">
        <v>75</v>
      </c>
      <c r="E38" s="31" t="s">
        <v>25</v>
      </c>
      <c r="F38" s="98" t="s">
        <v>79</v>
      </c>
      <c r="G38" s="98"/>
      <c r="H38" s="48">
        <v>1009</v>
      </c>
      <c r="I38" s="48">
        <v>274</v>
      </c>
      <c r="J38" s="43">
        <v>1084</v>
      </c>
      <c r="K38" s="48">
        <v>125</v>
      </c>
      <c r="L38" s="48">
        <v>8</v>
      </c>
      <c r="M38" s="48">
        <v>121</v>
      </c>
      <c r="N38" s="48">
        <v>851</v>
      </c>
      <c r="O38" s="48">
        <v>153</v>
      </c>
      <c r="R38" s="44">
        <v>7.514000000000001</v>
      </c>
      <c r="S38" s="48">
        <v>200</v>
      </c>
      <c r="T38" s="96">
        <f t="shared" si="0"/>
        <v>873</v>
      </c>
    </row>
    <row r="39" spans="1:20" ht="15.75">
      <c r="A39" s="97">
        <v>3</v>
      </c>
      <c r="B39" s="30">
        <v>19</v>
      </c>
      <c r="D39" s="30" t="s">
        <v>65</v>
      </c>
      <c r="E39" s="31" t="s">
        <v>25</v>
      </c>
      <c r="F39" s="98" t="s">
        <v>82</v>
      </c>
      <c r="G39" s="98"/>
      <c r="H39" s="48">
        <v>916</v>
      </c>
      <c r="I39" s="52">
        <v>74</v>
      </c>
      <c r="J39" s="43">
        <v>1218</v>
      </c>
      <c r="K39" s="52">
        <v>371</v>
      </c>
      <c r="L39" s="48">
        <v>8.4</v>
      </c>
      <c r="M39" s="52">
        <v>184</v>
      </c>
      <c r="N39" s="48">
        <v>220</v>
      </c>
      <c r="O39" s="52">
        <v>63</v>
      </c>
      <c r="P39" s="52"/>
      <c r="Q39" s="52"/>
      <c r="R39" s="44">
        <v>6.606000000000001</v>
      </c>
      <c r="S39" s="48">
        <v>153</v>
      </c>
      <c r="T39" s="96">
        <f t="shared" si="0"/>
        <v>845</v>
      </c>
    </row>
    <row r="40" spans="1:20" ht="15.75">
      <c r="A40" s="97">
        <v>49</v>
      </c>
      <c r="B40" s="30">
        <v>20</v>
      </c>
      <c r="D40" s="30" t="s">
        <v>77</v>
      </c>
      <c r="E40" s="31" t="s">
        <v>25</v>
      </c>
      <c r="F40" s="98" t="s">
        <v>82</v>
      </c>
      <c r="G40" s="98"/>
      <c r="H40" s="48">
        <v>1007</v>
      </c>
      <c r="I40" s="48">
        <v>235</v>
      </c>
      <c r="J40" s="43">
        <v>1056</v>
      </c>
      <c r="K40" s="48">
        <v>86</v>
      </c>
      <c r="L40" s="48">
        <v>6</v>
      </c>
      <c r="M40" s="48">
        <v>68</v>
      </c>
      <c r="N40" s="48">
        <v>187</v>
      </c>
      <c r="O40" s="48">
        <v>51</v>
      </c>
      <c r="R40" s="44">
        <v>7.804</v>
      </c>
      <c r="S40" s="48">
        <v>371</v>
      </c>
      <c r="T40" s="96">
        <f t="shared" si="0"/>
        <v>811</v>
      </c>
    </row>
    <row r="41" spans="1:20" ht="15.75">
      <c r="A41" s="97">
        <v>65</v>
      </c>
      <c r="B41" s="30">
        <v>21</v>
      </c>
      <c r="D41" s="30" t="s">
        <v>55</v>
      </c>
      <c r="E41" s="31" t="s">
        <v>25</v>
      </c>
      <c r="F41" s="98" t="s">
        <v>82</v>
      </c>
      <c r="G41" s="98"/>
      <c r="H41" s="48">
        <v>840</v>
      </c>
      <c r="I41" s="48">
        <v>30</v>
      </c>
      <c r="J41" s="43">
        <v>1147</v>
      </c>
      <c r="K41" s="48">
        <v>235</v>
      </c>
      <c r="L41" s="48">
        <v>3.3</v>
      </c>
      <c r="M41" s="48">
        <v>32</v>
      </c>
      <c r="N41" s="48">
        <v>834</v>
      </c>
      <c r="O41" s="48">
        <v>139</v>
      </c>
      <c r="R41" s="44">
        <v>7.55</v>
      </c>
      <c r="S41" s="48">
        <v>274</v>
      </c>
      <c r="T41" s="96">
        <f t="shared" si="0"/>
        <v>710</v>
      </c>
    </row>
    <row r="42" spans="1:20" ht="15.75">
      <c r="A42" s="97">
        <v>2</v>
      </c>
      <c r="B42" s="30">
        <v>22</v>
      </c>
      <c r="D42" s="30" t="s">
        <v>62</v>
      </c>
      <c r="E42" s="31" t="s">
        <v>25</v>
      </c>
      <c r="F42" s="98" t="s">
        <v>82</v>
      </c>
      <c r="G42" s="98"/>
      <c r="H42" s="48">
        <v>926</v>
      </c>
      <c r="I42" s="48">
        <v>86</v>
      </c>
      <c r="J42" s="43">
        <v>1102</v>
      </c>
      <c r="K42" s="48">
        <v>153</v>
      </c>
      <c r="L42" s="48">
        <v>8.1</v>
      </c>
      <c r="M42" s="48">
        <v>136</v>
      </c>
      <c r="N42" s="48">
        <v>973</v>
      </c>
      <c r="O42" s="48">
        <v>235</v>
      </c>
      <c r="R42" s="44">
        <v>5.445</v>
      </c>
      <c r="S42" s="48">
        <v>74</v>
      </c>
      <c r="T42" s="96">
        <f t="shared" si="0"/>
        <v>684</v>
      </c>
    </row>
    <row r="43" spans="1:20" ht="15.75">
      <c r="A43" s="97">
        <v>46</v>
      </c>
      <c r="B43" s="30">
        <v>23</v>
      </c>
      <c r="D43" s="30" t="s">
        <v>76</v>
      </c>
      <c r="E43" s="31" t="s">
        <v>25</v>
      </c>
      <c r="F43" s="98" t="s">
        <v>79</v>
      </c>
      <c r="G43" s="98"/>
      <c r="H43" s="48">
        <v>990</v>
      </c>
      <c r="I43" s="48">
        <v>153</v>
      </c>
      <c r="J43" s="43">
        <v>1068</v>
      </c>
      <c r="K43" s="48">
        <v>99</v>
      </c>
      <c r="L43" s="48">
        <v>2.4</v>
      </c>
      <c r="M43" s="48">
        <v>21</v>
      </c>
      <c r="N43" s="48">
        <v>980</v>
      </c>
      <c r="O43" s="48">
        <v>254</v>
      </c>
      <c r="R43" s="44">
        <v>5.326999999999999</v>
      </c>
      <c r="S43" s="48">
        <v>51</v>
      </c>
      <c r="T43" s="96">
        <f t="shared" si="0"/>
        <v>578</v>
      </c>
    </row>
    <row r="44" spans="1:20" ht="15.75">
      <c r="A44" s="97">
        <v>62</v>
      </c>
      <c r="B44" s="30">
        <v>24</v>
      </c>
      <c r="D44" s="30" t="s">
        <v>61</v>
      </c>
      <c r="E44" s="31" t="s">
        <v>25</v>
      </c>
      <c r="F44" s="98" t="s">
        <v>79</v>
      </c>
      <c r="G44" s="98"/>
      <c r="H44" s="48">
        <v>911</v>
      </c>
      <c r="I44" s="48">
        <v>63</v>
      </c>
      <c r="J44" s="43">
        <v>1157</v>
      </c>
      <c r="K44" s="48">
        <v>254</v>
      </c>
      <c r="L44" s="48">
        <v>3.4</v>
      </c>
      <c r="M44" s="48">
        <v>44</v>
      </c>
      <c r="N44" s="48">
        <v>166</v>
      </c>
      <c r="O44" s="48">
        <v>40</v>
      </c>
      <c r="R44" s="44">
        <v>6.3020000000000005</v>
      </c>
      <c r="S44" s="48">
        <v>99</v>
      </c>
      <c r="T44" s="96">
        <f t="shared" si="0"/>
        <v>500</v>
      </c>
    </row>
    <row r="45" spans="1:20" ht="15.75">
      <c r="A45" s="97">
        <v>60</v>
      </c>
      <c r="B45" s="30">
        <v>25</v>
      </c>
      <c r="D45" s="30" t="s">
        <v>35</v>
      </c>
      <c r="E45" s="31" t="s">
        <v>25</v>
      </c>
      <c r="F45" s="98" t="s">
        <v>80</v>
      </c>
      <c r="G45" s="98"/>
      <c r="H45" s="48">
        <v>986</v>
      </c>
      <c r="I45" s="52">
        <v>125</v>
      </c>
      <c r="J45" s="43">
        <v>1025</v>
      </c>
      <c r="K45" s="52">
        <v>63</v>
      </c>
      <c r="M45" s="52"/>
      <c r="N45" s="48">
        <v>787</v>
      </c>
      <c r="O45" s="52">
        <v>125</v>
      </c>
      <c r="P45" s="52"/>
      <c r="Q45" s="52"/>
      <c r="R45" s="44">
        <v>6.473</v>
      </c>
      <c r="S45" s="48">
        <v>125</v>
      </c>
      <c r="T45" s="96">
        <f t="shared" si="0"/>
        <v>438</v>
      </c>
    </row>
    <row r="46" spans="1:20" ht="15.75">
      <c r="A46" s="97">
        <v>1</v>
      </c>
      <c r="B46" s="30">
        <v>26</v>
      </c>
      <c r="D46" s="30" t="s">
        <v>90</v>
      </c>
      <c r="E46" s="31" t="s">
        <v>25</v>
      </c>
      <c r="F46" s="98" t="s">
        <v>79</v>
      </c>
      <c r="G46" s="98"/>
      <c r="H46" s="48">
        <v>992</v>
      </c>
      <c r="I46" s="48">
        <v>184</v>
      </c>
      <c r="J46" s="48">
        <v>777</v>
      </c>
      <c r="K46" s="48">
        <v>10</v>
      </c>
      <c r="L46" s="48">
        <v>7.4</v>
      </c>
      <c r="M46" s="48">
        <v>107</v>
      </c>
      <c r="N46" s="48">
        <v>636</v>
      </c>
      <c r="O46" s="48">
        <v>99</v>
      </c>
      <c r="T46" s="96">
        <f t="shared" si="0"/>
        <v>400</v>
      </c>
    </row>
    <row r="47" spans="1:20" ht="15.75">
      <c r="A47" s="97">
        <v>67</v>
      </c>
      <c r="B47" s="30">
        <v>27</v>
      </c>
      <c r="D47" s="30" t="s">
        <v>73</v>
      </c>
      <c r="E47" s="31" t="s">
        <v>25</v>
      </c>
      <c r="F47" s="98" t="s">
        <v>78</v>
      </c>
      <c r="G47" s="98"/>
      <c r="H47" s="48">
        <v>894</v>
      </c>
      <c r="I47" s="48">
        <v>40</v>
      </c>
      <c r="J47" s="43">
        <v>888</v>
      </c>
      <c r="K47" s="48">
        <v>20</v>
      </c>
      <c r="L47" s="48">
        <v>5</v>
      </c>
      <c r="M47" s="48">
        <v>56</v>
      </c>
      <c r="N47" s="48">
        <v>639</v>
      </c>
      <c r="O47" s="48">
        <v>111</v>
      </c>
      <c r="R47" s="44">
        <v>5.146000000000001</v>
      </c>
      <c r="S47" s="48">
        <v>30</v>
      </c>
      <c r="T47" s="96">
        <f t="shared" si="0"/>
        <v>257</v>
      </c>
    </row>
    <row r="48" spans="1:20" ht="15.75">
      <c r="A48" s="97">
        <v>66</v>
      </c>
      <c r="B48" s="30">
        <v>28</v>
      </c>
      <c r="D48" s="30" t="s">
        <v>92</v>
      </c>
      <c r="E48" s="31" t="s">
        <v>25</v>
      </c>
      <c r="F48" s="98" t="s">
        <v>80</v>
      </c>
      <c r="G48" s="98"/>
      <c r="H48" s="48">
        <v>748</v>
      </c>
      <c r="I48" s="48">
        <v>10</v>
      </c>
      <c r="J48" s="43">
        <v>965</v>
      </c>
      <c r="K48" s="48">
        <v>40</v>
      </c>
      <c r="L48" s="48">
        <v>2.3</v>
      </c>
      <c r="M48" s="48">
        <v>10</v>
      </c>
      <c r="N48" s="48">
        <v>551</v>
      </c>
      <c r="O48" s="48">
        <v>86</v>
      </c>
      <c r="R48" s="44">
        <v>5.21</v>
      </c>
      <c r="S48" s="48">
        <v>40</v>
      </c>
      <c r="T48" s="96">
        <f t="shared" si="0"/>
        <v>186</v>
      </c>
    </row>
    <row r="49" spans="1:20" ht="15.75">
      <c r="A49" s="97">
        <v>105</v>
      </c>
      <c r="B49" s="30">
        <v>29</v>
      </c>
      <c r="D49" s="30" t="s">
        <v>91</v>
      </c>
      <c r="E49" s="31" t="s">
        <v>25</v>
      </c>
      <c r="F49" s="98" t="s">
        <v>78</v>
      </c>
      <c r="G49" s="98"/>
      <c r="H49" s="48">
        <v>754</v>
      </c>
      <c r="I49" s="48">
        <v>20</v>
      </c>
      <c r="J49" s="43">
        <v>916</v>
      </c>
      <c r="K49" s="48">
        <v>30</v>
      </c>
      <c r="N49" s="48">
        <v>110</v>
      </c>
      <c r="O49" s="48">
        <v>20</v>
      </c>
      <c r="R49" s="44">
        <v>4.3629999999999995</v>
      </c>
      <c r="S49" s="48">
        <v>20</v>
      </c>
      <c r="T49" s="96">
        <f t="shared" si="0"/>
        <v>90</v>
      </c>
    </row>
    <row r="50" spans="1:17" ht="15.75">
      <c r="A50" s="97"/>
      <c r="F50" s="98"/>
      <c r="G50" s="98"/>
      <c r="I50" s="52"/>
      <c r="J50" s="43"/>
      <c r="K50" s="52"/>
      <c r="M50" s="52"/>
      <c r="O50" s="52"/>
      <c r="P50" s="52"/>
      <c r="Q50" s="52"/>
    </row>
    <row r="51" spans="1:10" ht="15.75">
      <c r="A51" s="97"/>
      <c r="F51" s="98"/>
      <c r="G51" s="98"/>
      <c r="J51" s="43"/>
    </row>
    <row r="52" spans="1:10" ht="15.75">
      <c r="A52" s="97"/>
      <c r="F52" s="98"/>
      <c r="G52" s="98"/>
      <c r="J52" s="43"/>
    </row>
    <row r="53" spans="1:10" ht="15.75">
      <c r="A53" s="97"/>
      <c r="F53" s="98"/>
      <c r="G53" s="98"/>
      <c r="J53" s="43"/>
    </row>
    <row r="54" spans="1:17" ht="15.75">
      <c r="A54" s="97"/>
      <c r="F54" s="98"/>
      <c r="G54" s="98"/>
      <c r="I54" s="52"/>
      <c r="K54" s="52"/>
      <c r="M54" s="52"/>
      <c r="O54" s="52"/>
      <c r="P54" s="52"/>
      <c r="Q54" s="52"/>
    </row>
    <row r="55" spans="1:10" ht="15.75">
      <c r="A55" s="97"/>
      <c r="F55" s="98"/>
      <c r="G55" s="98"/>
      <c r="J55" s="43"/>
    </row>
    <row r="56" spans="1:10" ht="15.75">
      <c r="A56" s="97"/>
      <c r="F56" s="98"/>
      <c r="G56" s="98"/>
      <c r="J56" s="43"/>
    </row>
    <row r="57" spans="1:10" ht="15.75">
      <c r="A57" s="97"/>
      <c r="F57" s="98"/>
      <c r="G57" s="98"/>
      <c r="J57" s="43"/>
    </row>
    <row r="58" spans="1:10" ht="15.75">
      <c r="A58" s="97"/>
      <c r="F58" s="98"/>
      <c r="G58" s="98"/>
      <c r="J58" s="43"/>
    </row>
    <row r="59" spans="1:10" ht="15.75">
      <c r="A59" s="97"/>
      <c r="F59" s="98"/>
      <c r="G59" s="98"/>
      <c r="J59" s="43"/>
    </row>
    <row r="60" spans="1:17" ht="15.75">
      <c r="A60" s="97"/>
      <c r="F60" s="98"/>
      <c r="G60" s="98"/>
      <c r="I60" s="52"/>
      <c r="J60" s="43"/>
      <c r="K60" s="52"/>
      <c r="M60" s="52"/>
      <c r="O60" s="52"/>
      <c r="P60" s="52"/>
      <c r="Q60" s="52"/>
    </row>
    <row r="61" spans="1:10" ht="15.75">
      <c r="A61" s="97"/>
      <c r="F61" s="98"/>
      <c r="G61" s="98"/>
      <c r="J61" s="43"/>
    </row>
    <row r="62" spans="1:10" ht="15.75">
      <c r="A62" s="97"/>
      <c r="F62" s="98"/>
      <c r="G62" s="98"/>
      <c r="J62" s="43"/>
    </row>
    <row r="63" spans="1:19" ht="15.75">
      <c r="A63" s="97"/>
      <c r="F63" s="98"/>
      <c r="G63" s="98"/>
      <c r="I63" s="52"/>
      <c r="J63" s="52"/>
      <c r="K63" s="52"/>
      <c r="L63" s="51"/>
      <c r="M63" s="52"/>
      <c r="N63" s="52"/>
      <c r="O63" s="52"/>
      <c r="P63" s="52"/>
      <c r="Q63" s="52"/>
      <c r="R63" s="47"/>
      <c r="S63" s="51"/>
    </row>
    <row r="64" spans="1:7" ht="15.75">
      <c r="A64" s="97"/>
      <c r="F64" s="98"/>
      <c r="G64" s="98"/>
    </row>
    <row r="65" spans="1:7" ht="15.75">
      <c r="A65" s="97"/>
      <c r="F65" s="98"/>
      <c r="G65" s="98"/>
    </row>
    <row r="66" spans="1:7" ht="15.75">
      <c r="A66" s="97"/>
      <c r="F66" s="98"/>
      <c r="G66" s="98"/>
    </row>
    <row r="67" spans="1:17" ht="15.75">
      <c r="A67" s="97"/>
      <c r="F67" s="98"/>
      <c r="G67" s="98"/>
      <c r="I67" s="52"/>
      <c r="K67" s="52"/>
      <c r="M67" s="52"/>
      <c r="O67" s="52"/>
      <c r="P67" s="52"/>
      <c r="Q67" s="52"/>
    </row>
    <row r="68" spans="1:7" ht="15.75">
      <c r="A68" s="97"/>
      <c r="F68" s="98"/>
      <c r="G68" s="98"/>
    </row>
    <row r="69" spans="1:17" ht="15.75">
      <c r="A69" s="97"/>
      <c r="F69" s="98"/>
      <c r="G69" s="98"/>
      <c r="I69" s="52"/>
      <c r="K69" s="52"/>
      <c r="M69" s="52"/>
      <c r="O69" s="52"/>
      <c r="P69" s="52"/>
      <c r="Q69" s="52"/>
    </row>
    <row r="70" spans="1:7" ht="15.75">
      <c r="A70" s="97"/>
      <c r="F70" s="98"/>
      <c r="G70" s="98"/>
    </row>
    <row r="71" spans="1:7" ht="15.75">
      <c r="A71" s="97"/>
      <c r="F71" s="98"/>
      <c r="G71" s="98"/>
    </row>
    <row r="72" spans="1:7" ht="15.75">
      <c r="A72" s="97"/>
      <c r="F72" s="98"/>
      <c r="G72" s="98"/>
    </row>
    <row r="73" spans="1:7" ht="15.75">
      <c r="A73" s="97"/>
      <c r="F73" s="98"/>
      <c r="G73" s="98"/>
    </row>
    <row r="74" spans="1:7" ht="15.75">
      <c r="A74" s="97"/>
      <c r="F74" s="98"/>
      <c r="G74" s="98"/>
    </row>
    <row r="75" spans="1:7" ht="15.75">
      <c r="A75" s="97"/>
      <c r="F75" s="98"/>
      <c r="G75" s="98"/>
    </row>
    <row r="76" spans="1:7" ht="15.75">
      <c r="A76" s="97"/>
      <c r="F76" s="98"/>
      <c r="G76" s="98"/>
    </row>
    <row r="77" spans="1:7" ht="15.75">
      <c r="A77" s="97"/>
      <c r="F77" s="98"/>
      <c r="G77" s="98"/>
    </row>
    <row r="78" spans="1:7" ht="15.75">
      <c r="A78" s="97"/>
      <c r="F78" s="98"/>
      <c r="G78" s="98"/>
    </row>
    <row r="79" spans="1:7" ht="15.75">
      <c r="A79" s="97"/>
      <c r="F79" s="98"/>
      <c r="G79" s="98"/>
    </row>
    <row r="80" spans="1:7" ht="15.75">
      <c r="A80" s="97"/>
      <c r="F80" s="98"/>
      <c r="G80" s="98"/>
    </row>
    <row r="81" spans="1:7" ht="15.75">
      <c r="A81" s="97"/>
      <c r="F81" s="98"/>
      <c r="G81" s="98"/>
    </row>
    <row r="82" spans="1:7" ht="15.75">
      <c r="A82" s="97"/>
      <c r="F82" s="98"/>
      <c r="G82" s="98"/>
    </row>
    <row r="83" spans="1:7" ht="15.75">
      <c r="A83" s="97"/>
      <c r="F83" s="98"/>
      <c r="G83" s="98"/>
    </row>
    <row r="84" spans="1:7" ht="15.75">
      <c r="A84" s="97"/>
      <c r="F84" s="98"/>
      <c r="G84" s="98"/>
    </row>
    <row r="85" spans="1:7" ht="15.75">
      <c r="A85" s="97"/>
      <c r="F85" s="98"/>
      <c r="G85" s="98"/>
    </row>
    <row r="86" spans="1:7" ht="15.75">
      <c r="A86" s="97"/>
      <c r="F86" s="98"/>
      <c r="G86" s="98"/>
    </row>
    <row r="87" spans="1:7" ht="15.75">
      <c r="A87" s="97"/>
      <c r="F87" s="98"/>
      <c r="G87" s="98"/>
    </row>
    <row r="88" spans="1:7" ht="15.75">
      <c r="A88" s="97"/>
      <c r="F88" s="98"/>
      <c r="G88" s="98"/>
    </row>
    <row r="89" spans="1:7" ht="15.75">
      <c r="A89" s="97"/>
      <c r="F89" s="98"/>
      <c r="G89" s="98"/>
    </row>
    <row r="90" spans="1:7" ht="15.75">
      <c r="A90" s="97"/>
      <c r="F90" s="98"/>
      <c r="G90" s="98"/>
    </row>
    <row r="91" spans="1:7" ht="15.75">
      <c r="A91" s="97"/>
      <c r="F91" s="98"/>
      <c r="G91" s="98"/>
    </row>
    <row r="92" spans="1:7" ht="15.75">
      <c r="A92" s="97"/>
      <c r="F92" s="98"/>
      <c r="G92" s="98"/>
    </row>
    <row r="93" spans="1:7" ht="15.75">
      <c r="A93" s="97"/>
      <c r="F93" s="98"/>
      <c r="G93" s="98"/>
    </row>
    <row r="94" spans="1:7" ht="15.75">
      <c r="A94" s="97"/>
      <c r="F94" s="98"/>
      <c r="G94" s="98"/>
    </row>
    <row r="95" spans="1:7" ht="15.75">
      <c r="A95" s="97"/>
      <c r="F95" s="98"/>
      <c r="G95" s="98"/>
    </row>
    <row r="96" spans="1:7" ht="15.75">
      <c r="A96" s="97"/>
      <c r="F96" s="98"/>
      <c r="G96" s="98"/>
    </row>
    <row r="97" spans="1:7" ht="15.75">
      <c r="A97" s="97"/>
      <c r="F97" s="98"/>
      <c r="G97" s="98"/>
    </row>
    <row r="98" spans="1:7" ht="15.75">
      <c r="A98" s="97"/>
      <c r="F98" s="98"/>
      <c r="G98" s="98"/>
    </row>
    <row r="99" spans="1:7" ht="15.75">
      <c r="A99" s="97"/>
      <c r="F99" s="98"/>
      <c r="G99" s="98"/>
    </row>
    <row r="100" spans="1:7" ht="15.75">
      <c r="A100" s="97"/>
      <c r="F100" s="98"/>
      <c r="G100" s="98"/>
    </row>
    <row r="101" spans="1:7" ht="15.75">
      <c r="A101" s="97"/>
      <c r="F101" s="98"/>
      <c r="G101" s="98"/>
    </row>
    <row r="102" spans="1:7" ht="15.75">
      <c r="A102" s="97"/>
      <c r="F102" s="98"/>
      <c r="G102" s="98"/>
    </row>
    <row r="103" spans="1:7" ht="15.75">
      <c r="A103" s="97"/>
      <c r="F103" s="98"/>
      <c r="G103" s="98"/>
    </row>
    <row r="104" spans="1:7" ht="15.75">
      <c r="A104" s="97"/>
      <c r="F104" s="98"/>
      <c r="G104" s="98"/>
    </row>
    <row r="105" spans="1:7" ht="15.75">
      <c r="A105" s="97"/>
      <c r="F105" s="98"/>
      <c r="G105" s="98"/>
    </row>
    <row r="106" spans="1:7" ht="15.75">
      <c r="A106" s="97"/>
      <c r="F106" s="98"/>
      <c r="G106" s="98"/>
    </row>
    <row r="107" spans="1:7" ht="15.75">
      <c r="A107" s="97"/>
      <c r="F107" s="98"/>
      <c r="G107" s="98"/>
    </row>
    <row r="108" spans="1:7" ht="15.75">
      <c r="A108" s="97"/>
      <c r="F108" s="98"/>
      <c r="G108" s="98"/>
    </row>
    <row r="109" spans="1:7" ht="15.75">
      <c r="A109" s="97"/>
      <c r="F109" s="98"/>
      <c r="G109" s="98"/>
    </row>
    <row r="110" spans="1:7" ht="15.75">
      <c r="A110" s="97"/>
      <c r="F110" s="98"/>
      <c r="G110" s="98"/>
    </row>
    <row r="111" spans="1:7" ht="15.75">
      <c r="A111" s="97"/>
      <c r="F111" s="98"/>
      <c r="G111" s="98"/>
    </row>
    <row r="112" spans="1:7" ht="15.75">
      <c r="A112" s="97"/>
      <c r="F112" s="98"/>
      <c r="G112" s="98"/>
    </row>
    <row r="113" spans="1:7" ht="15.75">
      <c r="A113" s="97"/>
      <c r="F113" s="98"/>
      <c r="G113" s="98"/>
    </row>
    <row r="114" spans="1:7" ht="15.75">
      <c r="A114" s="97"/>
      <c r="F114" s="98"/>
      <c r="G114" s="98"/>
    </row>
    <row r="115" spans="1:7" ht="15.75">
      <c r="A115" s="97"/>
      <c r="F115" s="98"/>
      <c r="G115" s="98"/>
    </row>
    <row r="116" spans="1:7" ht="15.75">
      <c r="A116" s="97"/>
      <c r="F116" s="98"/>
      <c r="G116" s="98"/>
    </row>
    <row r="117" spans="1:7" ht="15.75">
      <c r="A117" s="97"/>
      <c r="F117" s="98"/>
      <c r="G117" s="98"/>
    </row>
    <row r="118" spans="1:7" ht="15.75">
      <c r="A118" s="97"/>
      <c r="F118" s="98"/>
      <c r="G118" s="98"/>
    </row>
    <row r="119" spans="1:7" ht="15.75">
      <c r="A119" s="97"/>
      <c r="F119" s="98"/>
      <c r="G119" s="98"/>
    </row>
    <row r="120" spans="1:7" ht="15.75">
      <c r="A120" s="97"/>
      <c r="F120" s="98"/>
      <c r="G120" s="98"/>
    </row>
    <row r="121" ht="15.75">
      <c r="A121" s="97"/>
    </row>
    <row r="122" ht="15.75">
      <c r="A122" s="97"/>
    </row>
    <row r="123" ht="15.75">
      <c r="A123" s="97"/>
    </row>
    <row r="124" ht="15.75">
      <c r="A124" s="97"/>
    </row>
    <row r="125" ht="15.75">
      <c r="A125" s="97"/>
    </row>
    <row r="126" ht="15.75">
      <c r="A126" s="97"/>
    </row>
    <row r="127" ht="15.75">
      <c r="A127" s="97"/>
    </row>
    <row r="128" ht="15.75">
      <c r="A128" s="97"/>
    </row>
    <row r="129" ht="15.75">
      <c r="A129" s="97"/>
    </row>
    <row r="130" ht="15.75">
      <c r="A130" s="97"/>
    </row>
    <row r="131" ht="15.75">
      <c r="A131" s="97"/>
    </row>
    <row r="132" ht="15.75">
      <c r="A132" s="97"/>
    </row>
    <row r="133" ht="15.75">
      <c r="A133" s="97"/>
    </row>
    <row r="134" ht="15.75">
      <c r="A134" s="97"/>
    </row>
    <row r="135" ht="15.75">
      <c r="A135" s="97"/>
    </row>
    <row r="136" ht="15.75">
      <c r="A136" s="97"/>
    </row>
    <row r="137" ht="15.75">
      <c r="A137" s="97"/>
    </row>
    <row r="138" ht="15.75">
      <c r="A138" s="97"/>
    </row>
    <row r="139" ht="15.75">
      <c r="A139" s="97"/>
    </row>
    <row r="140" ht="15.75">
      <c r="A140" s="97"/>
    </row>
    <row r="141" ht="15.75">
      <c r="A141" s="97"/>
    </row>
    <row r="142" ht="15.75">
      <c r="A142" s="97"/>
    </row>
    <row r="143" ht="15.75">
      <c r="A143" s="97"/>
    </row>
    <row r="144" ht="15.75">
      <c r="A144" s="97"/>
    </row>
    <row r="145" ht="15.75">
      <c r="A145" s="97"/>
    </row>
    <row r="146" ht="15.75">
      <c r="A146" s="97"/>
    </row>
    <row r="147" ht="15.75">
      <c r="A147" s="97"/>
    </row>
    <row r="148" ht="15.75">
      <c r="A148" s="97"/>
    </row>
    <row r="149" ht="15.75">
      <c r="A149" s="97"/>
    </row>
    <row r="150" ht="15.75">
      <c r="A150" s="97"/>
    </row>
    <row r="151" ht="15.75">
      <c r="A151" s="97"/>
    </row>
    <row r="152" ht="15.75">
      <c r="A152" s="97"/>
    </row>
    <row r="153" ht="15.75">
      <c r="A153" s="97"/>
    </row>
    <row r="154" ht="15.75">
      <c r="A154" s="97"/>
    </row>
    <row r="155" ht="15.75">
      <c r="A155" s="97"/>
    </row>
    <row r="156" ht="15.75">
      <c r="A156" s="97"/>
    </row>
    <row r="157" ht="15.75">
      <c r="A157" s="97"/>
    </row>
    <row r="158" ht="15.75">
      <c r="A158" s="97"/>
    </row>
    <row r="159" ht="15.75">
      <c r="A159" s="97"/>
    </row>
    <row r="160" ht="15.75">
      <c r="A160" s="97"/>
    </row>
    <row r="161" ht="15.75">
      <c r="A161" s="97"/>
    </row>
    <row r="162" ht="15.75">
      <c r="A162" s="97"/>
    </row>
    <row r="163" ht="15.75">
      <c r="A163" s="97"/>
    </row>
    <row r="164" ht="15.75">
      <c r="A164" s="97"/>
    </row>
    <row r="165" ht="15.75">
      <c r="A165" s="97"/>
    </row>
    <row r="166" ht="15.75">
      <c r="A166" s="97"/>
    </row>
    <row r="167" ht="15.75">
      <c r="A167" s="97"/>
    </row>
    <row r="168" ht="15.75">
      <c r="A168" s="97"/>
    </row>
    <row r="169" ht="15.75">
      <c r="A169" s="97"/>
    </row>
    <row r="170" ht="15.75">
      <c r="A170" s="97"/>
    </row>
    <row r="171" ht="15.75">
      <c r="A171" s="97"/>
    </row>
    <row r="172" ht="15.75">
      <c r="A172" s="97"/>
    </row>
    <row r="173" ht="15.75">
      <c r="A173" s="97"/>
    </row>
    <row r="174" ht="15.75">
      <c r="A174" s="97"/>
    </row>
    <row r="175" ht="15.75">
      <c r="A175" s="97"/>
    </row>
    <row r="176" ht="15.75">
      <c r="A176" s="97"/>
    </row>
    <row r="177" ht="15.75">
      <c r="A177" s="97"/>
    </row>
    <row r="178" ht="15.75">
      <c r="A178" s="97"/>
    </row>
    <row r="179" ht="15.75">
      <c r="A179" s="97"/>
    </row>
    <row r="180" ht="15.75">
      <c r="A180" s="97"/>
    </row>
    <row r="181" ht="15.75">
      <c r="A181" s="97"/>
    </row>
    <row r="182" ht="15.75">
      <c r="A182" s="97"/>
    </row>
    <row r="183" ht="15.75">
      <c r="A183" s="97"/>
    </row>
    <row r="184" ht="15.75">
      <c r="A184" s="97"/>
    </row>
    <row r="185" ht="15.75">
      <c r="A185" s="97"/>
    </row>
    <row r="186" ht="15.75">
      <c r="A186" s="97"/>
    </row>
    <row r="187" ht="15.75">
      <c r="A187" s="97"/>
    </row>
    <row r="188" ht="15.75">
      <c r="A188" s="97"/>
    </row>
    <row r="189" ht="15.75">
      <c r="A189" s="97"/>
    </row>
    <row r="190" ht="15.75">
      <c r="A190" s="97"/>
    </row>
    <row r="191" ht="15.75">
      <c r="A191" s="97"/>
    </row>
    <row r="192" ht="15.75">
      <c r="A192" s="97"/>
    </row>
    <row r="193" ht="15.75">
      <c r="A193" s="97"/>
    </row>
    <row r="194" ht="15.75">
      <c r="A194" s="97"/>
    </row>
    <row r="195" ht="15.75">
      <c r="A195" s="97"/>
    </row>
    <row r="196" ht="15.75">
      <c r="A196" s="97"/>
    </row>
    <row r="197" ht="15.75">
      <c r="A197" s="97"/>
    </row>
    <row r="198" ht="15.75">
      <c r="A198" s="97"/>
    </row>
    <row r="199" ht="15.75">
      <c r="A199" s="97"/>
    </row>
    <row r="200" ht="15.75">
      <c r="A200" s="97"/>
    </row>
    <row r="201" ht="15.75">
      <c r="A201" s="97"/>
    </row>
    <row r="202" ht="15.75">
      <c r="A202" s="97"/>
    </row>
    <row r="203" ht="15.75">
      <c r="A203" s="97"/>
    </row>
    <row r="204" ht="15.75">
      <c r="A204" s="97"/>
    </row>
    <row r="205" ht="15.75">
      <c r="A205" s="97"/>
    </row>
    <row r="206" ht="15.75">
      <c r="A206" s="97"/>
    </row>
    <row r="207" ht="15.75">
      <c r="A207" s="97"/>
    </row>
    <row r="208" ht="15.75">
      <c r="A208" s="97"/>
    </row>
    <row r="209" ht="15.75">
      <c r="A209" s="97"/>
    </row>
    <row r="210" ht="15.75">
      <c r="A210" s="97"/>
    </row>
    <row r="211" ht="15.75">
      <c r="A211" s="97"/>
    </row>
    <row r="212" ht="15.75">
      <c r="A212" s="97"/>
    </row>
    <row r="213" ht="15.75">
      <c r="A213" s="97"/>
    </row>
    <row r="214" ht="15.75">
      <c r="A214" s="97"/>
    </row>
    <row r="215" ht="15.75">
      <c r="A215" s="97"/>
    </row>
    <row r="216" ht="15.75">
      <c r="A216" s="97"/>
    </row>
    <row r="217" ht="15.75">
      <c r="A217" s="97"/>
    </row>
    <row r="218" ht="15.75">
      <c r="A218" s="97"/>
    </row>
    <row r="219" ht="15.75">
      <c r="A219" s="97"/>
    </row>
    <row r="220" ht="15.75">
      <c r="A220" s="97"/>
    </row>
    <row r="221" ht="15.75">
      <c r="A221" s="97"/>
    </row>
    <row r="222" ht="15.75">
      <c r="A222" s="97"/>
    </row>
    <row r="223" ht="15.75">
      <c r="A223" s="97"/>
    </row>
    <row r="224" ht="15.75">
      <c r="A224" s="97"/>
    </row>
    <row r="225" ht="15.75">
      <c r="A225" s="97"/>
    </row>
    <row r="226" ht="15.75">
      <c r="A226" s="97"/>
    </row>
    <row r="227" ht="15.75">
      <c r="A227" s="97"/>
    </row>
    <row r="228" ht="15.75">
      <c r="A228" s="97"/>
    </row>
    <row r="229" ht="15.75">
      <c r="A229" s="97"/>
    </row>
    <row r="230" ht="15.75">
      <c r="A230" s="97"/>
    </row>
    <row r="231" ht="15.75">
      <c r="A231" s="97"/>
    </row>
    <row r="232" ht="15.75">
      <c r="A232" s="97"/>
    </row>
    <row r="233" ht="15.75">
      <c r="A233" s="97"/>
    </row>
    <row r="234" ht="15.75">
      <c r="A234" s="97"/>
    </row>
    <row r="235" ht="15.75">
      <c r="A235" s="97"/>
    </row>
    <row r="236" ht="15.75">
      <c r="A236" s="97"/>
    </row>
    <row r="237" ht="15.75">
      <c r="A237" s="97"/>
    </row>
    <row r="238" ht="15.75">
      <c r="A238" s="97"/>
    </row>
    <row r="239" ht="15.75">
      <c r="A239" s="97"/>
    </row>
    <row r="240" ht="15.75">
      <c r="A240" s="97"/>
    </row>
    <row r="241" ht="15.75">
      <c r="A241" s="97"/>
    </row>
    <row r="242" ht="15.75">
      <c r="A242" s="97"/>
    </row>
    <row r="243" ht="15.75">
      <c r="A243" s="97"/>
    </row>
    <row r="244" ht="15.75">
      <c r="A244" s="97"/>
    </row>
    <row r="245" ht="15.75">
      <c r="A245" s="97"/>
    </row>
    <row r="246" ht="15.75">
      <c r="A246" s="97"/>
    </row>
    <row r="247" ht="15.75">
      <c r="A247" s="97"/>
    </row>
    <row r="248" ht="15.75">
      <c r="A248" s="97"/>
    </row>
    <row r="249" ht="15.75">
      <c r="A249" s="97"/>
    </row>
    <row r="250" ht="15.75">
      <c r="A250" s="97"/>
    </row>
    <row r="251" ht="15.75">
      <c r="A251" s="97"/>
    </row>
    <row r="252" ht="15.75">
      <c r="A252" s="97"/>
    </row>
    <row r="253" ht="15.75">
      <c r="A253" s="97"/>
    </row>
    <row r="254" ht="15.75">
      <c r="A254" s="97"/>
    </row>
    <row r="255" ht="15.75">
      <c r="A255" s="97"/>
    </row>
    <row r="256" ht="15.75">
      <c r="A256" s="97"/>
    </row>
    <row r="257" ht="15.75">
      <c r="A257" s="97"/>
    </row>
    <row r="258" ht="15.75">
      <c r="A258" s="97"/>
    </row>
    <row r="259" ht="15.75">
      <c r="A259" s="97"/>
    </row>
    <row r="260" ht="15.75">
      <c r="A260" s="97"/>
    </row>
    <row r="261" ht="15.75">
      <c r="A261" s="97"/>
    </row>
    <row r="262" ht="15.75">
      <c r="A262" s="97"/>
    </row>
    <row r="263" ht="15.75">
      <c r="A263" s="97"/>
    </row>
    <row r="264" ht="15.75">
      <c r="A264" s="97"/>
    </row>
    <row r="265" ht="15.75">
      <c r="A265" s="97"/>
    </row>
    <row r="266" ht="15.75">
      <c r="A266" s="97"/>
    </row>
    <row r="267" ht="15.75">
      <c r="A267" s="97"/>
    </row>
    <row r="268" ht="15.75">
      <c r="A268" s="97"/>
    </row>
    <row r="269" ht="15.75">
      <c r="A269" s="97"/>
    </row>
    <row r="270" ht="15.75">
      <c r="A270" s="97"/>
    </row>
    <row r="271" ht="15.75">
      <c r="A271" s="97"/>
    </row>
    <row r="272" ht="15.75">
      <c r="A272" s="97"/>
    </row>
    <row r="273" ht="15.75">
      <c r="A273" s="97"/>
    </row>
    <row r="274" ht="15.75">
      <c r="A274" s="97"/>
    </row>
    <row r="275" ht="15.75">
      <c r="A275" s="97"/>
    </row>
    <row r="276" ht="15.75">
      <c r="A276" s="97"/>
    </row>
    <row r="277" ht="15.75">
      <c r="A277" s="97"/>
    </row>
    <row r="278" ht="15.75">
      <c r="A278" s="97"/>
    </row>
    <row r="279" ht="15.75">
      <c r="A279" s="97"/>
    </row>
    <row r="280" ht="15.75">
      <c r="A280" s="97"/>
    </row>
    <row r="281" ht="15.75">
      <c r="A281" s="97"/>
    </row>
    <row r="282" ht="15.75">
      <c r="A282" s="97"/>
    </row>
    <row r="283" ht="15.75">
      <c r="A283" s="97"/>
    </row>
    <row r="284" ht="15.75">
      <c r="A284" s="97"/>
    </row>
    <row r="285" ht="15.75">
      <c r="A285" s="97"/>
    </row>
    <row r="286" ht="15.75">
      <c r="A286" s="97"/>
    </row>
    <row r="287" ht="15.75">
      <c r="A287" s="97"/>
    </row>
    <row r="288" ht="15.75">
      <c r="A288" s="97"/>
    </row>
    <row r="289" ht="15.75">
      <c r="A289" s="97"/>
    </row>
    <row r="290" ht="15.75">
      <c r="A290" s="97"/>
    </row>
    <row r="291" ht="15.75">
      <c r="A291" s="97"/>
    </row>
    <row r="292" ht="15.75">
      <c r="A292" s="97"/>
    </row>
    <row r="293" ht="15.75">
      <c r="A293" s="97"/>
    </row>
    <row r="294" ht="15.75">
      <c r="A294" s="97"/>
    </row>
    <row r="295" ht="15.75">
      <c r="A295" s="97"/>
    </row>
    <row r="296" ht="15.75">
      <c r="A296" s="97"/>
    </row>
    <row r="297" ht="15.75">
      <c r="A297" s="97"/>
    </row>
    <row r="298" ht="15.75">
      <c r="A298" s="97"/>
    </row>
    <row r="299" ht="15.75">
      <c r="A299" s="97"/>
    </row>
    <row r="300" ht="15.75">
      <c r="A300" s="97"/>
    </row>
    <row r="301" ht="15.75">
      <c r="A301" s="97"/>
    </row>
    <row r="302" ht="15.75">
      <c r="A302" s="97"/>
    </row>
    <row r="303" ht="15.75">
      <c r="A303" s="97"/>
    </row>
    <row r="304" ht="15.75">
      <c r="A304" s="97"/>
    </row>
    <row r="305" ht="15.75">
      <c r="A305" s="97"/>
    </row>
    <row r="306" ht="15.75">
      <c r="A306" s="97"/>
    </row>
    <row r="307" ht="15.75">
      <c r="A307" s="97"/>
    </row>
    <row r="308" ht="15.75">
      <c r="A308" s="97"/>
    </row>
    <row r="309" ht="15.75">
      <c r="A309" s="97"/>
    </row>
    <row r="310" ht="15.75">
      <c r="A310" s="97"/>
    </row>
    <row r="311" ht="15.75">
      <c r="A311" s="97"/>
    </row>
    <row r="312" ht="15.75">
      <c r="A312" s="97"/>
    </row>
    <row r="313" ht="15.75">
      <c r="A313" s="97"/>
    </row>
    <row r="314" ht="15.75">
      <c r="A314" s="97"/>
    </row>
    <row r="315" ht="15.75">
      <c r="A315" s="97"/>
    </row>
    <row r="316" ht="15.75">
      <c r="A316" s="97"/>
    </row>
    <row r="317" ht="15.75">
      <c r="A317" s="97"/>
    </row>
    <row r="318" ht="15.75">
      <c r="A318" s="97"/>
    </row>
    <row r="319" ht="15.75">
      <c r="A319" s="97"/>
    </row>
    <row r="320" ht="15.75">
      <c r="A320" s="97"/>
    </row>
    <row r="321" ht="15.75">
      <c r="A321" s="97"/>
    </row>
    <row r="322" ht="15.75">
      <c r="A322" s="97"/>
    </row>
    <row r="323" ht="15.75">
      <c r="A323" s="97"/>
    </row>
    <row r="324" ht="15.75">
      <c r="A324" s="97"/>
    </row>
    <row r="325" ht="15.75">
      <c r="A325" s="97"/>
    </row>
    <row r="326" ht="15.75">
      <c r="A326" s="97"/>
    </row>
    <row r="327" ht="15.75">
      <c r="A327" s="97"/>
    </row>
    <row r="328" ht="15.75">
      <c r="A328" s="97"/>
    </row>
    <row r="329" ht="15.75">
      <c r="A329" s="97"/>
    </row>
  </sheetData>
  <mergeCells count="6">
    <mergeCell ref="R6:S6"/>
    <mergeCell ref="N6:O6"/>
    <mergeCell ref="H6:I6"/>
    <mergeCell ref="J6:K6"/>
    <mergeCell ref="L6:M6"/>
    <mergeCell ref="P6:Q6"/>
  </mergeCells>
  <printOptions/>
  <pageMargins left="0.56" right="0.59" top="0.28" bottom="0.44" header="0.19" footer="0.4"/>
  <pageSetup horizontalDpi="240" verticalDpi="24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E27" sqref="E27"/>
    </sheetView>
  </sheetViews>
  <sheetFormatPr defaultColWidth="9.140625" defaultRowHeight="12"/>
  <cols>
    <col min="2" max="2" width="9.8515625" style="0" customWidth="1"/>
    <col min="3" max="3" width="13.28125" style="0" customWidth="1"/>
    <col min="4" max="4" width="15.8515625" style="0" bestFit="1" customWidth="1"/>
    <col min="5" max="5" width="11.7109375" style="0" customWidth="1"/>
    <col min="6" max="6" width="18.421875" style="0" bestFit="1" customWidth="1"/>
    <col min="7" max="7" width="12.421875" style="0" customWidth="1"/>
    <col min="8" max="8" width="15.00390625" style="0" customWidth="1"/>
  </cols>
  <sheetData>
    <row r="1" spans="1:8" ht="18">
      <c r="A1" s="102" t="s">
        <v>85</v>
      </c>
      <c r="B1" s="102"/>
      <c r="C1" s="102"/>
      <c r="D1" s="102"/>
      <c r="E1" s="102"/>
      <c r="F1" s="102"/>
      <c r="G1" s="102"/>
      <c r="H1" s="102"/>
    </row>
    <row r="2" spans="1:8" ht="18">
      <c r="A2" s="103"/>
      <c r="B2" s="103" t="s">
        <v>103</v>
      </c>
      <c r="C2" s="103" t="s">
        <v>101</v>
      </c>
      <c r="D2" s="103" t="s">
        <v>102</v>
      </c>
      <c r="E2" s="103" t="s">
        <v>2</v>
      </c>
      <c r="F2" s="103" t="s">
        <v>22</v>
      </c>
      <c r="G2" s="103" t="s">
        <v>28</v>
      </c>
      <c r="H2" s="103" t="s">
        <v>4</v>
      </c>
    </row>
    <row r="3" spans="1:8" ht="18">
      <c r="A3" s="102">
        <v>1</v>
      </c>
      <c r="B3" s="102" t="s">
        <v>79</v>
      </c>
      <c r="C3" s="102">
        <v>1151</v>
      </c>
      <c r="D3" s="102">
        <v>1265</v>
      </c>
      <c r="E3" s="102">
        <v>1132</v>
      </c>
      <c r="F3" s="102">
        <v>1571</v>
      </c>
      <c r="G3" s="102">
        <v>1092</v>
      </c>
      <c r="H3" s="102">
        <v>6211</v>
      </c>
    </row>
    <row r="4" spans="1:8" ht="18">
      <c r="A4" s="102">
        <v>2</v>
      </c>
      <c r="B4" s="102" t="s">
        <v>82</v>
      </c>
      <c r="C4" s="102">
        <v>1581</v>
      </c>
      <c r="D4" s="102">
        <v>1273</v>
      </c>
      <c r="E4" s="102">
        <v>1368</v>
      </c>
      <c r="F4" s="102">
        <v>933</v>
      </c>
      <c r="G4" s="102">
        <v>986</v>
      </c>
      <c r="H4" s="102">
        <v>6141</v>
      </c>
    </row>
    <row r="5" spans="1:8" ht="18">
      <c r="A5" s="102">
        <v>3</v>
      </c>
      <c r="B5" s="102" t="s">
        <v>80</v>
      </c>
      <c r="C5" s="102">
        <v>1017</v>
      </c>
      <c r="D5" s="102">
        <v>1099</v>
      </c>
      <c r="E5" s="102">
        <v>1054</v>
      </c>
      <c r="F5" s="102">
        <v>1233</v>
      </c>
      <c r="G5" s="102">
        <f>478+533+344</f>
        <v>1355</v>
      </c>
      <c r="H5" s="102">
        <f>SUM(C5:G5)</f>
        <v>5758</v>
      </c>
    </row>
    <row r="6" spans="1:8" ht="18">
      <c r="A6" s="102">
        <v>4</v>
      </c>
      <c r="B6" s="102" t="s">
        <v>81</v>
      </c>
      <c r="C6" s="102">
        <v>638</v>
      </c>
      <c r="D6" s="102">
        <v>750</v>
      </c>
      <c r="E6" s="102">
        <v>563</v>
      </c>
      <c r="F6" s="102">
        <v>729</v>
      </c>
      <c r="G6" s="102">
        <v>841</v>
      </c>
      <c r="H6" s="102">
        <v>3521</v>
      </c>
    </row>
    <row r="7" spans="1:8" ht="18">
      <c r="A7" s="102">
        <v>5</v>
      </c>
      <c r="B7" s="102" t="s">
        <v>78</v>
      </c>
      <c r="C7" s="102">
        <v>60</v>
      </c>
      <c r="D7" s="102">
        <v>50</v>
      </c>
      <c r="E7" s="102">
        <v>56</v>
      </c>
      <c r="F7" s="102">
        <v>131</v>
      </c>
      <c r="G7" s="102">
        <v>50</v>
      </c>
      <c r="H7" s="102">
        <v>347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</dc:creator>
  <cp:keywords/>
  <dc:description/>
  <cp:lastModifiedBy>Claudia Mihai</cp:lastModifiedBy>
  <cp:lastPrinted>2010-04-09T15:20:03Z</cp:lastPrinted>
  <dcterms:created xsi:type="dcterms:W3CDTF">2004-08-16T18:29:39Z</dcterms:created>
  <dcterms:modified xsi:type="dcterms:W3CDTF">2010-04-14T06:14:11Z</dcterms:modified>
  <cp:category/>
  <cp:version/>
  <cp:contentType/>
  <cp:contentStatus/>
</cp:coreProperties>
</file>