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1"/>
  </bookViews>
  <sheets>
    <sheet name="Seniori" sheetId="1" r:id="rId1"/>
    <sheet name="Tineret" sheetId="2" r:id="rId2"/>
  </sheets>
  <definedNames>
    <definedName name="_xlnm.Print_Area" localSheetId="0">'Seniori'!$A$1:$S$81</definedName>
    <definedName name="_xlnm.Print_Titles" localSheetId="0">'Seniori'!$1:$7</definedName>
  </definedNames>
  <calcPr fullCalcOnLoad="1"/>
</workbook>
</file>

<file path=xl/sharedStrings.xml><?xml version="1.0" encoding="utf-8"?>
<sst xmlns="http://schemas.openxmlformats.org/spreadsheetml/2006/main" count="168" uniqueCount="88">
  <si>
    <t>Botoşani, 23-24 iunie 2011</t>
  </si>
  <si>
    <t>RO</t>
  </si>
  <si>
    <t xml:space="preserve">Clasament </t>
  </si>
  <si>
    <t>partie</t>
  </si>
  <si>
    <t>Id.</t>
  </si>
  <si>
    <t>Loc</t>
  </si>
  <si>
    <t>Numele</t>
  </si>
  <si>
    <t>Categ.</t>
  </si>
  <si>
    <t xml:space="preserve">  Club</t>
  </si>
  <si>
    <t>Dup.clasic</t>
  </si>
  <si>
    <t>Dup.completiv</t>
  </si>
  <si>
    <t>Dup.eliptic</t>
  </si>
  <si>
    <t>Compunere</t>
  </si>
  <si>
    <t>Anticipaţie</t>
  </si>
  <si>
    <t>Libere</t>
  </si>
  <si>
    <t>Punctaj</t>
  </si>
  <si>
    <t>Pct.proba</t>
  </si>
  <si>
    <t>Pct.clas.</t>
  </si>
  <si>
    <t>total</t>
  </si>
  <si>
    <t>Compl.</t>
  </si>
  <si>
    <t>Elipt.</t>
  </si>
  <si>
    <t>Compun.</t>
  </si>
  <si>
    <t>Anticip.</t>
  </si>
  <si>
    <t>Olimpic</t>
  </si>
  <si>
    <t>S</t>
  </si>
  <si>
    <t>LOC</t>
  </si>
  <si>
    <t>Locomotion</t>
  </si>
  <si>
    <t>U</t>
  </si>
  <si>
    <t>UNI</t>
  </si>
  <si>
    <t>Dandana</t>
  </si>
  <si>
    <t>Zdrov</t>
  </si>
  <si>
    <t>UNI-IMP</t>
  </si>
  <si>
    <t>Adiemus</t>
  </si>
  <si>
    <t>Andreea</t>
  </si>
  <si>
    <t>LOC-ARG</t>
  </si>
  <si>
    <t>Dream Team</t>
  </si>
  <si>
    <t>Argus</t>
  </si>
  <si>
    <t>ARG</t>
  </si>
  <si>
    <t>U 2</t>
  </si>
  <si>
    <t>Alintdor</t>
  </si>
  <si>
    <t>Bril</t>
  </si>
  <si>
    <t>Norocosii</t>
  </si>
  <si>
    <t xml:space="preserve">Componenta </t>
  </si>
  <si>
    <t>SANDU Dan, DONCIU Cosmin</t>
  </si>
  <si>
    <t>FAUR Corneliu, CRIVEI Septimiu</t>
  </si>
  <si>
    <t>SIBEF Dan, BOLDOR Daniela</t>
  </si>
  <si>
    <t>ALEXANDROV Andrei, SOARE Cristian</t>
  </si>
  <si>
    <t>POPESCU Cristian, MIHALACHE Vasile</t>
  </si>
  <si>
    <t>ANISIE Mirela, TINCU Daniela</t>
  </si>
  <si>
    <t>CZAHER Alexandru, BOJITA Mircea</t>
  </si>
  <si>
    <t>ROMANESCU Ioan. ENEA Gabriel</t>
  </si>
  <si>
    <t>FLOREA Cristina, DALE Marinela</t>
  </si>
  <si>
    <t>ZAMFIRACHE Brandusa, SCHRODER Laura</t>
  </si>
  <si>
    <t>LACATIS Alexandru, ROMAN Gheorghe</t>
  </si>
  <si>
    <t>CURTEANU Florin, STEFAN Narcis</t>
  </si>
  <si>
    <t>Nr.</t>
  </si>
  <si>
    <t>Numele şi prenumele</t>
  </si>
  <si>
    <t>leg.</t>
  </si>
  <si>
    <t>PRICHINDEI</t>
  </si>
  <si>
    <t>U CLUJ (Caba Cristian Dimitrie - 2004, Mihalache Paula Bianca - 2001)</t>
  </si>
  <si>
    <t>Cp</t>
  </si>
  <si>
    <t>FRATIORII (Stauceanu Sebastian - 2000, Stauceanu Sabin - 1999)</t>
  </si>
  <si>
    <t>DUBLU X (Pintilei Alex - 1999, Hanceanu Claudia Paula - 1999)</t>
  </si>
  <si>
    <t>SCRABBLISTII (Popescu Mihai - 2000, Salageanu Samir - 2000)</t>
  </si>
  <si>
    <t>ALBINUTELE (Stauceanu Daniela - 1999, Asaftei Florina - 1999)</t>
  </si>
  <si>
    <t>ARG-U</t>
  </si>
  <si>
    <t>SURPRIZA (Popescu Valentin Sebastian - 2002, Ichim Antonia - 2001)</t>
  </si>
  <si>
    <t>U-ARG</t>
  </si>
  <si>
    <t>PITICII (Ichim Iosif Andrei - 2003, Hanceanu Vladut - 2003)</t>
  </si>
  <si>
    <t>CADETI</t>
  </si>
  <si>
    <t>R3 (Radeanu Georgiana - 1996, Radu Radu - 1997)</t>
  </si>
  <si>
    <t>Ca</t>
  </si>
  <si>
    <t>CAMPIONII (Ichim Cosmin - 1998, Roscaneanu Alex - 1997)</t>
  </si>
  <si>
    <t>VERISOARELE (Zgarcea Laura - 1997, Marica Marinela - 2000)</t>
  </si>
  <si>
    <t>LITTLE LADIES (Sadici Daiana - 1997, Ursache Anca - 1998)</t>
  </si>
  <si>
    <t>LAZ</t>
  </si>
  <si>
    <t>VULTURII (Danila Florin - 1998, Ivan Alexandru - 1998)</t>
  </si>
  <si>
    <t>JUNIORI</t>
  </si>
  <si>
    <t>SUMMER GIRLS (Mihalca Cosmina - 1994, Sandu Steluta - 1998)</t>
  </si>
  <si>
    <t>J</t>
  </si>
  <si>
    <t>IMP-U</t>
  </si>
  <si>
    <t>EAGLES (Asaftei Andrei - 1995, Gaspar Cristian - 1997)</t>
  </si>
  <si>
    <t>Clasament</t>
  </si>
  <si>
    <t>Campionatul Naţional de Scrabble Perechi, Seniori</t>
  </si>
  <si>
    <t>Campionatul Naţional de Scrabble Perechi, Tineret</t>
  </si>
  <si>
    <t>BEZAN Florica, IVAN Dinu</t>
  </si>
  <si>
    <t>Tineret</t>
  </si>
  <si>
    <t>Seniori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</si>
</sst>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7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2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0"/>
    </font>
    <font>
      <b/>
      <sz val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u val="single"/>
      <sz val="12"/>
      <color indexed="10"/>
      <name val="Arial CE"/>
      <family val="0"/>
    </font>
    <font>
      <b/>
      <u val="single"/>
      <sz val="10"/>
      <color indexed="12"/>
      <name val="Arial"/>
      <family val="2"/>
    </font>
    <font>
      <b/>
      <sz val="12"/>
      <color indexed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right"/>
    </xf>
    <xf numFmtId="192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right"/>
    </xf>
    <xf numFmtId="192" fontId="25" fillId="0" borderId="0" xfId="0" applyNumberFormat="1" applyFont="1" applyAlignment="1">
      <alignment horizontal="right"/>
    </xf>
    <xf numFmtId="0" fontId="24" fillId="0" borderId="0" xfId="0" applyFont="1" applyAlignment="1" quotePrefix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" fontId="28" fillId="0" borderId="0" xfId="0" applyNumberFormat="1" applyFont="1" applyAlignment="1">
      <alignment horizontal="right"/>
    </xf>
    <xf numFmtId="192" fontId="28" fillId="0" borderId="0" xfId="0" applyNumberFormat="1" applyFont="1" applyAlignment="1">
      <alignment horizontal="right"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0" fontId="27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1" fontId="24" fillId="0" borderId="12" xfId="0" applyNumberFormat="1" applyFont="1" applyBorder="1" applyAlignment="1">
      <alignment horizontal="right"/>
    </xf>
    <xf numFmtId="1" fontId="24" fillId="0" borderId="12" xfId="0" applyNumberFormat="1" applyFont="1" applyBorder="1" applyAlignment="1">
      <alignment/>
    </xf>
    <xf numFmtId="1" fontId="24" fillId="0" borderId="12" xfId="0" applyNumberFormat="1" applyFont="1" applyBorder="1" applyAlignment="1">
      <alignment horizontal="right"/>
    </xf>
    <xf numFmtId="0" fontId="24" fillId="0" borderId="13" xfId="0" applyFont="1" applyBorder="1" applyAlignment="1">
      <alignment horizontal="left"/>
    </xf>
    <xf numFmtId="1" fontId="24" fillId="0" borderId="14" xfId="0" applyNumberFormat="1" applyFont="1" applyBorder="1" applyAlignment="1">
      <alignment horizontal="right"/>
    </xf>
    <xf numFmtId="1" fontId="24" fillId="0" borderId="15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/>
    </xf>
    <xf numFmtId="1" fontId="24" fillId="0" borderId="13" xfId="0" applyNumberFormat="1" applyFont="1" applyBorder="1" applyAlignment="1">
      <alignment horizontal="right"/>
    </xf>
    <xf numFmtId="192" fontId="24" fillId="0" borderId="14" xfId="0" applyNumberFormat="1" applyFont="1" applyBorder="1" applyAlignment="1">
      <alignment horizontal="right"/>
    </xf>
    <xf numFmtId="1" fontId="24" fillId="0" borderId="16" xfId="0" applyNumberFormat="1" applyFont="1" applyBorder="1" applyAlignment="1">
      <alignment horizontal="right"/>
    </xf>
    <xf numFmtId="1" fontId="24" fillId="0" borderId="17" xfId="0" applyNumberFormat="1" applyFont="1" applyBorder="1" applyAlignment="1">
      <alignment horizontal="right"/>
    </xf>
    <xf numFmtId="192" fontId="24" fillId="0" borderId="16" xfId="0" applyNumberFormat="1" applyFont="1" applyBorder="1" applyAlignment="1">
      <alignment horizontal="right"/>
    </xf>
    <xf numFmtId="1" fontId="24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" fontId="2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30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1" fontId="3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left"/>
    </xf>
    <xf numFmtId="1" fontId="31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1" fontId="0" fillId="0" borderId="25" xfId="0" applyNumberFormat="1" applyFont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92" fontId="0" fillId="0" borderId="25" xfId="0" applyNumberFormat="1" applyFont="1" applyBorder="1" applyAlignment="1">
      <alignment horizontal="right"/>
    </xf>
    <xf numFmtId="1" fontId="26" fillId="0" borderId="27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4" fillId="0" borderId="27" xfId="0" applyFont="1" applyBorder="1" applyAlignment="1">
      <alignment/>
    </xf>
    <xf numFmtId="0" fontId="32" fillId="0" borderId="23" xfId="0" applyFont="1" applyBorder="1" applyAlignment="1">
      <alignment/>
    </xf>
    <xf numFmtId="0" fontId="28" fillId="0" borderId="21" xfId="0" applyFont="1" applyBorder="1" applyAlignment="1">
      <alignment horizontal="left"/>
    </xf>
    <xf numFmtId="0" fontId="24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8" borderId="0" xfId="0" applyFont="1" applyFill="1" applyAlignment="1">
      <alignment/>
    </xf>
    <xf numFmtId="0" fontId="28" fillId="11" borderId="0" xfId="0" applyFont="1" applyFill="1" applyAlignment="1">
      <alignment/>
    </xf>
    <xf numFmtId="0" fontId="24" fillId="16" borderId="0" xfId="0" applyFont="1" applyFill="1" applyAlignment="1">
      <alignment horizontal="center"/>
    </xf>
    <xf numFmtId="0" fontId="24" fillId="16" borderId="0" xfId="0" applyFont="1" applyFill="1" applyAlignment="1">
      <alignment horizontal="left"/>
    </xf>
    <xf numFmtId="1" fontId="24" fillId="16" borderId="0" xfId="0" applyNumberFormat="1" applyFont="1" applyFill="1" applyAlignment="1">
      <alignment horizontal="right"/>
    </xf>
    <xf numFmtId="0" fontId="24" fillId="16" borderId="0" xfId="0" applyFont="1" applyFill="1" applyAlignment="1">
      <alignment/>
    </xf>
    <xf numFmtId="1" fontId="24" fillId="16" borderId="0" xfId="0" applyNumberFormat="1" applyFont="1" applyFill="1" applyAlignment="1">
      <alignment/>
    </xf>
    <xf numFmtId="192" fontId="24" fillId="16" borderId="0" xfId="0" applyNumberFormat="1" applyFont="1" applyFill="1" applyAlignment="1">
      <alignment horizontal="right"/>
    </xf>
    <xf numFmtId="0" fontId="24" fillId="11" borderId="0" xfId="0" applyFont="1" applyFill="1" applyAlignment="1">
      <alignment horizontal="center"/>
    </xf>
    <xf numFmtId="1" fontId="28" fillId="11" borderId="0" xfId="0" applyNumberFormat="1" applyFont="1" applyFill="1" applyAlignment="1">
      <alignment horizontal="right"/>
    </xf>
    <xf numFmtId="192" fontId="28" fillId="11" borderId="0" xfId="0" applyNumberFormat="1" applyFont="1" applyFill="1" applyAlignment="1">
      <alignment horizontal="right"/>
    </xf>
    <xf numFmtId="0" fontId="24" fillId="8" borderId="0" xfId="0" applyFont="1" applyFill="1" applyAlignment="1">
      <alignment horizontal="center"/>
    </xf>
    <xf numFmtId="0" fontId="24" fillId="8" borderId="0" xfId="0" applyFont="1" applyFill="1" applyAlignment="1">
      <alignment horizontal="left"/>
    </xf>
    <xf numFmtId="1" fontId="24" fillId="8" borderId="0" xfId="0" applyNumberFormat="1" applyFont="1" applyFill="1" applyAlignment="1">
      <alignment horizontal="right"/>
    </xf>
    <xf numFmtId="0" fontId="24" fillId="8" borderId="0" xfId="0" applyFont="1" applyFill="1" applyAlignment="1">
      <alignment/>
    </xf>
    <xf numFmtId="1" fontId="24" fillId="8" borderId="0" xfId="0" applyNumberFormat="1" applyFont="1" applyFill="1" applyAlignment="1">
      <alignment/>
    </xf>
    <xf numFmtId="192" fontId="24" fillId="8" borderId="0" xfId="0" applyNumberFormat="1" applyFont="1" applyFill="1" applyAlignment="1">
      <alignment horizontal="right"/>
    </xf>
    <xf numFmtId="1" fontId="24" fillId="16" borderId="10" xfId="0" applyNumberFormat="1" applyFont="1" applyFill="1" applyBorder="1" applyAlignment="1">
      <alignment horizontal="right"/>
    </xf>
    <xf numFmtId="0" fontId="24" fillId="16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1" fontId="24" fillId="11" borderId="10" xfId="0" applyNumberFormat="1" applyFont="1" applyFill="1" applyBorder="1" applyAlignment="1">
      <alignment horizontal="right"/>
    </xf>
    <xf numFmtId="1" fontId="28" fillId="11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/>
    </xf>
    <xf numFmtId="1" fontId="24" fillId="8" borderId="10" xfId="0" applyNumberFormat="1" applyFont="1" applyFill="1" applyBorder="1" applyAlignment="1">
      <alignment horizontal="right"/>
    </xf>
    <xf numFmtId="0" fontId="24" fillId="8" borderId="11" xfId="0" applyFont="1" applyFill="1" applyBorder="1" applyAlignment="1">
      <alignment/>
    </xf>
    <xf numFmtId="1" fontId="28" fillId="11" borderId="10" xfId="0" applyNumberFormat="1" applyFont="1" applyFill="1" applyBorder="1" applyAlignment="1">
      <alignment horizontal="right"/>
    </xf>
    <xf numFmtId="1" fontId="34" fillId="0" borderId="28" xfId="0" applyNumberFormat="1" applyFont="1" applyBorder="1" applyAlignment="1">
      <alignment horizontal="center"/>
    </xf>
    <xf numFmtId="1" fontId="31" fillId="16" borderId="28" xfId="0" applyNumberFormat="1" applyFont="1" applyFill="1" applyBorder="1" applyAlignment="1">
      <alignment horizontal="center"/>
    </xf>
    <xf numFmtId="1" fontId="31" fillId="0" borderId="28" xfId="0" applyNumberFormat="1" applyFont="1" applyBorder="1" applyAlignment="1">
      <alignment horizontal="center"/>
    </xf>
    <xf numFmtId="1" fontId="31" fillId="11" borderId="28" xfId="0" applyNumberFormat="1" applyFont="1" applyFill="1" applyBorder="1" applyAlignment="1">
      <alignment horizontal="center"/>
    </xf>
    <xf numFmtId="1" fontId="31" fillId="8" borderId="28" xfId="0" applyNumberFormat="1" applyFont="1" applyFill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16" borderId="28" xfId="0" applyFont="1" applyFill="1" applyBorder="1" applyAlignment="1">
      <alignment horizontal="center"/>
    </xf>
    <xf numFmtId="0" fontId="24" fillId="11" borderId="28" xfId="0" applyFont="1" applyFill="1" applyBorder="1" applyAlignment="1">
      <alignment horizontal="center"/>
    </xf>
    <xf numFmtId="0" fontId="24" fillId="8" borderId="28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31" fillId="0" borderId="28" xfId="0" applyFont="1" applyBorder="1" applyAlignment="1">
      <alignment horizontal="center"/>
    </xf>
    <xf numFmtId="1" fontId="35" fillId="0" borderId="0" xfId="54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1" fontId="29" fillId="0" borderId="29" xfId="0" applyNumberFormat="1" applyFont="1" applyBorder="1" applyAlignment="1">
      <alignment horizontal="center"/>
    </xf>
    <xf numFmtId="1" fontId="29" fillId="0" borderId="30" xfId="0" applyNumberFormat="1" applyFont="1" applyBorder="1" applyAlignment="1">
      <alignment horizontal="center"/>
    </xf>
    <xf numFmtId="1" fontId="29" fillId="0" borderId="2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1" xfId="0" applyNumberFormat="1" applyFont="1" applyBorder="1" applyAlignment="1">
      <alignment horizontal="center"/>
    </xf>
    <xf numFmtId="0" fontId="36" fillId="16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6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30" sqref="D30"/>
    </sheetView>
  </sheetViews>
  <sheetFormatPr defaultColWidth="9.140625" defaultRowHeight="12"/>
  <cols>
    <col min="1" max="1" width="4.28125" style="1" customWidth="1"/>
    <col min="2" max="2" width="8.00390625" style="2" customWidth="1"/>
    <col min="3" max="3" width="19.7109375" style="1" bestFit="1" customWidth="1"/>
    <col min="4" max="4" width="48.00390625" style="1" bestFit="1" customWidth="1"/>
    <col min="5" max="5" width="9.28125" style="2" customWidth="1"/>
    <col min="6" max="6" width="18.28125" style="2" customWidth="1"/>
    <col min="7" max="7" width="7.8515625" style="2" hidden="1" customWidth="1"/>
    <col min="8" max="8" width="8.8515625" style="3" customWidth="1"/>
    <col min="9" max="9" width="9.28125" style="3" customWidth="1"/>
    <col min="10" max="10" width="10.8515625" style="3" customWidth="1"/>
    <col min="11" max="11" width="10.140625" style="3" customWidth="1"/>
    <col min="12" max="12" width="8.8515625" style="3" customWidth="1"/>
    <col min="13" max="13" width="9.28125" style="3" customWidth="1"/>
    <col min="14" max="14" width="8.8515625" style="3" customWidth="1"/>
    <col min="15" max="15" width="9.28125" style="3" customWidth="1"/>
    <col min="16" max="16" width="9.28125" style="4" customWidth="1"/>
    <col min="17" max="17" width="9.28125" style="3" customWidth="1"/>
    <col min="18" max="18" width="14.421875" style="46" customWidth="1"/>
    <col min="19" max="16384" width="9.28125" style="1" customWidth="1"/>
  </cols>
  <sheetData>
    <row r="1" spans="1:24" ht="15.75">
      <c r="A1" s="86" t="s">
        <v>83</v>
      </c>
      <c r="B1" s="85"/>
      <c r="C1" s="86"/>
      <c r="D1" s="86"/>
      <c r="J1" s="128" t="s">
        <v>86</v>
      </c>
      <c r="T1" s="1">
        <f>COUNTIF($E$8:$E$107,"S")</f>
        <v>13</v>
      </c>
      <c r="U1" s="1">
        <f>COUNTIF($E$8:$E$107,"O")</f>
        <v>0</v>
      </c>
      <c r="V1" s="1">
        <f>COUNTIF($E$8:$E$107,"J")</f>
        <v>0</v>
      </c>
      <c r="W1" s="1">
        <f>COUNTIF($E$8:$E$107,"Ca")+COUNTIF($E$8:$E$107,"Cp")</f>
        <v>0</v>
      </c>
      <c r="X1" s="1">
        <f>COUNTIF($E$8:$E$107,"B")</f>
        <v>0</v>
      </c>
    </row>
    <row r="2" spans="1:10" ht="15.75">
      <c r="A2" s="86" t="s">
        <v>0</v>
      </c>
      <c r="B2" s="85"/>
      <c r="C2" s="86"/>
      <c r="D2" s="86"/>
      <c r="E2" s="5"/>
      <c r="J2" s="129"/>
    </row>
    <row r="3" spans="1:24" ht="15.75">
      <c r="A3" s="86"/>
      <c r="B3" s="85"/>
      <c r="C3" s="86"/>
      <c r="D3" s="86"/>
      <c r="X3" s="1" t="s">
        <v>1</v>
      </c>
    </row>
    <row r="4" spans="2:18" s="6" customFormat="1" ht="18">
      <c r="B4" s="55"/>
      <c r="C4" s="7" t="s">
        <v>2</v>
      </c>
      <c r="D4" s="7"/>
      <c r="E4" s="8"/>
      <c r="G4" s="6" t="s">
        <v>3</v>
      </c>
      <c r="H4" s="9"/>
      <c r="I4" s="9"/>
      <c r="J4" s="9"/>
      <c r="K4" s="9"/>
      <c r="L4" s="9"/>
      <c r="M4" s="9"/>
      <c r="N4" s="9"/>
      <c r="O4" s="9"/>
      <c r="P4" s="10"/>
      <c r="Q4" s="9"/>
      <c r="R4" s="47"/>
    </row>
    <row r="5" spans="2:18" s="6" customFormat="1" ht="18.75" thickBot="1">
      <c r="B5" s="55"/>
      <c r="C5" s="7"/>
      <c r="D5" s="7"/>
      <c r="E5" s="8"/>
      <c r="H5" s="9"/>
      <c r="I5" s="9"/>
      <c r="J5" s="9"/>
      <c r="K5" s="9"/>
      <c r="L5" s="9"/>
      <c r="M5" s="9"/>
      <c r="N5" s="9"/>
      <c r="O5" s="9"/>
      <c r="P5" s="10"/>
      <c r="Q5" s="9"/>
      <c r="R5" s="47"/>
    </row>
    <row r="6" spans="1:18" s="43" customFormat="1" ht="15.75">
      <c r="A6" s="58" t="s">
        <v>4</v>
      </c>
      <c r="B6" s="74" t="s">
        <v>5</v>
      </c>
      <c r="C6" s="60" t="s">
        <v>6</v>
      </c>
      <c r="D6" s="78" t="s">
        <v>42</v>
      </c>
      <c r="E6" s="59" t="s">
        <v>7</v>
      </c>
      <c r="F6" s="81" t="s">
        <v>8</v>
      </c>
      <c r="G6" s="59"/>
      <c r="H6" s="132" t="s">
        <v>9</v>
      </c>
      <c r="I6" s="133"/>
      <c r="J6" s="134" t="s">
        <v>10</v>
      </c>
      <c r="K6" s="134"/>
      <c r="L6" s="132" t="s">
        <v>12</v>
      </c>
      <c r="M6" s="133"/>
      <c r="N6" s="134" t="s">
        <v>13</v>
      </c>
      <c r="O6" s="134"/>
      <c r="P6" s="130" t="s">
        <v>14</v>
      </c>
      <c r="Q6" s="131"/>
      <c r="R6" s="61" t="s">
        <v>15</v>
      </c>
    </row>
    <row r="7" spans="1:31" ht="15.75" thickBot="1">
      <c r="A7" s="66"/>
      <c r="B7" s="75"/>
      <c r="C7" s="68"/>
      <c r="D7" s="79"/>
      <c r="E7" s="67"/>
      <c r="F7" s="75"/>
      <c r="G7" s="67"/>
      <c r="H7" s="69" t="s">
        <v>16</v>
      </c>
      <c r="I7" s="70" t="s">
        <v>17</v>
      </c>
      <c r="J7" s="71" t="s">
        <v>16</v>
      </c>
      <c r="K7" s="71" t="s">
        <v>17</v>
      </c>
      <c r="L7" s="69" t="s">
        <v>16</v>
      </c>
      <c r="M7" s="70" t="s">
        <v>17</v>
      </c>
      <c r="N7" s="71" t="s">
        <v>16</v>
      </c>
      <c r="O7" s="71" t="s">
        <v>17</v>
      </c>
      <c r="P7" s="72" t="s">
        <v>16</v>
      </c>
      <c r="Q7" s="70" t="s">
        <v>17</v>
      </c>
      <c r="R7" s="73" t="s">
        <v>18</v>
      </c>
      <c r="T7" s="16"/>
      <c r="U7" s="16"/>
      <c r="V7" s="16" t="s">
        <v>19</v>
      </c>
      <c r="W7" s="16"/>
      <c r="X7" s="16" t="s">
        <v>20</v>
      </c>
      <c r="Y7" s="16"/>
      <c r="Z7" s="16" t="s">
        <v>21</v>
      </c>
      <c r="AA7" s="16"/>
      <c r="AB7" s="16" t="s">
        <v>22</v>
      </c>
      <c r="AC7" s="16"/>
      <c r="AD7" s="16" t="s">
        <v>14</v>
      </c>
      <c r="AE7" s="16"/>
    </row>
    <row r="8" spans="1:32" ht="15.75">
      <c r="A8" s="62">
        <v>2</v>
      </c>
      <c r="B8" s="63">
        <v>1</v>
      </c>
      <c r="C8" s="76" t="s">
        <v>23</v>
      </c>
      <c r="D8" s="80" t="s">
        <v>53</v>
      </c>
      <c r="E8" s="77" t="s">
        <v>24</v>
      </c>
      <c r="F8" s="64" t="s">
        <v>25</v>
      </c>
      <c r="G8" s="30"/>
      <c r="H8" s="31">
        <v>967</v>
      </c>
      <c r="I8" s="32">
        <v>259</v>
      </c>
      <c r="J8" s="33">
        <v>1323</v>
      </c>
      <c r="K8" s="34">
        <v>599</v>
      </c>
      <c r="L8" s="31">
        <v>3</v>
      </c>
      <c r="M8" s="32">
        <v>357</v>
      </c>
      <c r="N8" s="34">
        <v>1040</v>
      </c>
      <c r="O8" s="34">
        <v>259</v>
      </c>
      <c r="P8" s="35">
        <v>13</v>
      </c>
      <c r="Q8" s="32">
        <v>599</v>
      </c>
      <c r="R8" s="65">
        <f>SUM(I8+K8+M8+O8+Q8)</f>
        <v>2073</v>
      </c>
      <c r="V8" s="1">
        <v>1</v>
      </c>
      <c r="Z8" s="1">
        <v>3</v>
      </c>
      <c r="AB8" s="1">
        <v>5</v>
      </c>
      <c r="AD8" s="1">
        <v>1</v>
      </c>
      <c r="AF8" s="1">
        <v>1</v>
      </c>
    </row>
    <row r="9" spans="1:32" ht="15.75">
      <c r="A9" s="40">
        <v>1</v>
      </c>
      <c r="B9" s="56">
        <v>2</v>
      </c>
      <c r="C9" s="53" t="s">
        <v>26</v>
      </c>
      <c r="D9" s="49" t="s">
        <v>43</v>
      </c>
      <c r="E9" s="51" t="s">
        <v>24</v>
      </c>
      <c r="F9" s="50" t="s">
        <v>25</v>
      </c>
      <c r="G9" s="25"/>
      <c r="H9" s="36">
        <v>1153</v>
      </c>
      <c r="I9" s="37">
        <v>357</v>
      </c>
      <c r="J9" s="28">
        <v>1319</v>
      </c>
      <c r="K9" s="27">
        <v>428</v>
      </c>
      <c r="L9" s="36">
        <v>1</v>
      </c>
      <c r="M9" s="37">
        <v>599</v>
      </c>
      <c r="N9" s="27">
        <v>1088</v>
      </c>
      <c r="O9" s="27">
        <v>304</v>
      </c>
      <c r="P9" s="38">
        <v>9</v>
      </c>
      <c r="Q9" s="37">
        <v>259</v>
      </c>
      <c r="R9" s="57">
        <f aca="true" t="shared" si="0" ref="R9:R20">SUM(I9+K9+M9+O9+Q9)</f>
        <v>1947</v>
      </c>
      <c r="V9" s="1">
        <v>2</v>
      </c>
      <c r="Z9" s="1">
        <v>1</v>
      </c>
      <c r="AB9" s="1">
        <v>4</v>
      </c>
      <c r="AD9" s="1">
        <v>5</v>
      </c>
      <c r="AF9" s="1">
        <v>2</v>
      </c>
    </row>
    <row r="10" spans="1:32" ht="15.75">
      <c r="A10" s="40">
        <v>3</v>
      </c>
      <c r="B10" s="56">
        <v>3</v>
      </c>
      <c r="C10" s="53" t="s">
        <v>27</v>
      </c>
      <c r="D10" s="49" t="s">
        <v>44</v>
      </c>
      <c r="E10" s="51" t="s">
        <v>24</v>
      </c>
      <c r="F10" s="50" t="s">
        <v>28</v>
      </c>
      <c r="G10" s="25"/>
      <c r="H10" s="36">
        <v>1156</v>
      </c>
      <c r="I10" s="37">
        <v>599</v>
      </c>
      <c r="J10" s="28">
        <v>1266</v>
      </c>
      <c r="K10" s="27">
        <v>357</v>
      </c>
      <c r="L10" s="36">
        <v>13</v>
      </c>
      <c r="M10" s="37">
        <v>22</v>
      </c>
      <c r="N10" s="27">
        <v>1146</v>
      </c>
      <c r="O10" s="27">
        <v>428</v>
      </c>
      <c r="P10" s="38">
        <v>12</v>
      </c>
      <c r="Q10" s="37">
        <v>428</v>
      </c>
      <c r="R10" s="57">
        <f t="shared" si="0"/>
        <v>1834</v>
      </c>
      <c r="V10" s="1">
        <v>3</v>
      </c>
      <c r="Z10" s="1">
        <v>13</v>
      </c>
      <c r="AB10" s="1">
        <v>2</v>
      </c>
      <c r="AD10" s="1">
        <v>2</v>
      </c>
      <c r="AF10" s="1">
        <v>3</v>
      </c>
    </row>
    <row r="11" spans="1:32" ht="15.75">
      <c r="A11" s="40">
        <v>5</v>
      </c>
      <c r="B11" s="52">
        <v>4</v>
      </c>
      <c r="C11" s="54" t="s">
        <v>29</v>
      </c>
      <c r="D11" s="24" t="s">
        <v>45</v>
      </c>
      <c r="E11" s="52" t="s">
        <v>24</v>
      </c>
      <c r="F11" s="26" t="s">
        <v>28</v>
      </c>
      <c r="G11" s="26"/>
      <c r="H11" s="36">
        <v>1156</v>
      </c>
      <c r="I11" s="37">
        <v>599</v>
      </c>
      <c r="J11" s="28">
        <v>1139</v>
      </c>
      <c r="K11" s="27">
        <v>123</v>
      </c>
      <c r="L11" s="36">
        <v>4</v>
      </c>
      <c r="M11" s="37">
        <v>304</v>
      </c>
      <c r="N11" s="27">
        <v>1258</v>
      </c>
      <c r="O11" s="27">
        <v>599</v>
      </c>
      <c r="P11" s="38">
        <v>6</v>
      </c>
      <c r="Q11" s="37">
        <v>153</v>
      </c>
      <c r="R11" s="57">
        <f t="shared" si="0"/>
        <v>1778</v>
      </c>
      <c r="V11" s="1">
        <v>9</v>
      </c>
      <c r="Z11" s="1">
        <v>4</v>
      </c>
      <c r="AB11" s="1">
        <v>1</v>
      </c>
      <c r="AD11" s="1">
        <v>8</v>
      </c>
      <c r="AF11" s="1">
        <v>4</v>
      </c>
    </row>
    <row r="12" spans="1:32" ht="15.75">
      <c r="A12" s="40">
        <v>6</v>
      </c>
      <c r="B12" s="52">
        <v>5</v>
      </c>
      <c r="C12" s="54" t="s">
        <v>30</v>
      </c>
      <c r="D12" s="24" t="s">
        <v>46</v>
      </c>
      <c r="E12" s="52" t="s">
        <v>24</v>
      </c>
      <c r="F12" s="26" t="s">
        <v>31</v>
      </c>
      <c r="G12" s="26"/>
      <c r="H12" s="36">
        <v>925</v>
      </c>
      <c r="I12" s="39">
        <v>220</v>
      </c>
      <c r="J12" s="28">
        <v>1238</v>
      </c>
      <c r="K12" s="29">
        <v>304</v>
      </c>
      <c r="L12" s="36">
        <v>6</v>
      </c>
      <c r="M12" s="39">
        <v>220</v>
      </c>
      <c r="N12" s="29">
        <v>1110</v>
      </c>
      <c r="O12" s="29">
        <v>357</v>
      </c>
      <c r="P12" s="38">
        <v>11</v>
      </c>
      <c r="Q12" s="37">
        <v>357</v>
      </c>
      <c r="R12" s="57">
        <f t="shared" si="0"/>
        <v>1458</v>
      </c>
      <c r="V12" s="1">
        <v>4</v>
      </c>
      <c r="Z12" s="1">
        <v>6</v>
      </c>
      <c r="AB12" s="1">
        <v>3</v>
      </c>
      <c r="AD12" s="1">
        <v>3</v>
      </c>
      <c r="AF12" s="1">
        <v>5</v>
      </c>
    </row>
    <row r="13" spans="1:32" ht="15.75">
      <c r="A13" s="40">
        <v>11</v>
      </c>
      <c r="B13" s="52">
        <v>6</v>
      </c>
      <c r="C13" s="54" t="s">
        <v>32</v>
      </c>
      <c r="D13" s="24" t="s">
        <v>48</v>
      </c>
      <c r="E13" s="52" t="s">
        <v>24</v>
      </c>
      <c r="F13" s="26" t="s">
        <v>25</v>
      </c>
      <c r="G13" s="25"/>
      <c r="H13" s="36">
        <v>801</v>
      </c>
      <c r="I13" s="37">
        <v>95</v>
      </c>
      <c r="J13" s="28">
        <v>1205</v>
      </c>
      <c r="K13" s="27">
        <v>259</v>
      </c>
      <c r="L13" s="36">
        <v>2</v>
      </c>
      <c r="M13" s="37">
        <v>428</v>
      </c>
      <c r="N13" s="27">
        <v>1017</v>
      </c>
      <c r="O13" s="27">
        <v>185</v>
      </c>
      <c r="P13" s="38">
        <v>5</v>
      </c>
      <c r="Q13" s="37">
        <v>123</v>
      </c>
      <c r="R13" s="57">
        <f t="shared" si="0"/>
        <v>1090</v>
      </c>
      <c r="V13" s="1">
        <v>5</v>
      </c>
      <c r="Z13" s="1">
        <v>2</v>
      </c>
      <c r="AB13" s="1">
        <v>7</v>
      </c>
      <c r="AD13" s="1">
        <v>9</v>
      </c>
      <c r="AF13" s="1">
        <v>6</v>
      </c>
    </row>
    <row r="14" spans="1:32" ht="15.75">
      <c r="A14" s="40">
        <v>8</v>
      </c>
      <c r="B14" s="52">
        <v>7</v>
      </c>
      <c r="C14" s="54" t="s">
        <v>33</v>
      </c>
      <c r="D14" s="24" t="s">
        <v>85</v>
      </c>
      <c r="E14" s="52" t="s">
        <v>24</v>
      </c>
      <c r="F14" s="26" t="s">
        <v>34</v>
      </c>
      <c r="G14" s="26"/>
      <c r="H14" s="36">
        <v>773</v>
      </c>
      <c r="I14" s="37">
        <v>45</v>
      </c>
      <c r="J14" s="28">
        <v>1055</v>
      </c>
      <c r="K14" s="27">
        <v>69</v>
      </c>
      <c r="L14" s="36">
        <v>5</v>
      </c>
      <c r="M14" s="37">
        <v>259</v>
      </c>
      <c r="N14" s="27">
        <v>963</v>
      </c>
      <c r="O14" s="27">
        <v>153</v>
      </c>
      <c r="P14" s="38">
        <v>10</v>
      </c>
      <c r="Q14" s="37">
        <v>304</v>
      </c>
      <c r="R14" s="57">
        <f t="shared" si="0"/>
        <v>830</v>
      </c>
      <c r="V14" s="1">
        <v>11</v>
      </c>
      <c r="Z14" s="1">
        <v>5</v>
      </c>
      <c r="AB14" s="1">
        <v>8</v>
      </c>
      <c r="AD14" s="1">
        <v>4</v>
      </c>
      <c r="AF14" s="1">
        <v>7</v>
      </c>
    </row>
    <row r="15" spans="1:32" ht="15.75">
      <c r="A15" s="40">
        <v>4</v>
      </c>
      <c r="B15" s="52">
        <v>8</v>
      </c>
      <c r="C15" s="54" t="s">
        <v>35</v>
      </c>
      <c r="D15" s="24" t="s">
        <v>47</v>
      </c>
      <c r="E15" s="52" t="s">
        <v>24</v>
      </c>
      <c r="F15" s="26" t="s">
        <v>28</v>
      </c>
      <c r="G15" s="25"/>
      <c r="H15" s="36">
        <v>984</v>
      </c>
      <c r="I15" s="37">
        <v>304</v>
      </c>
      <c r="J15" s="28">
        <v>1096</v>
      </c>
      <c r="K15" s="27">
        <v>95</v>
      </c>
      <c r="L15" s="36">
        <v>9</v>
      </c>
      <c r="M15" s="37">
        <v>123</v>
      </c>
      <c r="N15" s="27">
        <v>836</v>
      </c>
      <c r="O15" s="27">
        <v>95</v>
      </c>
      <c r="P15" s="38">
        <v>7</v>
      </c>
      <c r="Q15" s="37">
        <v>185</v>
      </c>
      <c r="R15" s="57">
        <f t="shared" si="0"/>
        <v>802</v>
      </c>
      <c r="V15" s="1">
        <v>10</v>
      </c>
      <c r="Z15" s="1">
        <v>9</v>
      </c>
      <c r="AB15" s="1">
        <v>10</v>
      </c>
      <c r="AD15" s="1">
        <v>7</v>
      </c>
      <c r="AF15" s="1">
        <v>8</v>
      </c>
    </row>
    <row r="16" spans="1:32" ht="15.75">
      <c r="A16" s="40">
        <v>12</v>
      </c>
      <c r="B16" s="52">
        <v>9</v>
      </c>
      <c r="C16" s="54" t="s">
        <v>36</v>
      </c>
      <c r="D16" s="24" t="s">
        <v>50</v>
      </c>
      <c r="E16" s="52" t="s">
        <v>24</v>
      </c>
      <c r="F16" s="26" t="s">
        <v>37</v>
      </c>
      <c r="G16" s="26"/>
      <c r="H16" s="36">
        <v>887</v>
      </c>
      <c r="I16" s="37">
        <v>153</v>
      </c>
      <c r="J16" s="28">
        <v>1182</v>
      </c>
      <c r="K16" s="27">
        <v>185</v>
      </c>
      <c r="L16" s="36">
        <v>8</v>
      </c>
      <c r="M16" s="37">
        <v>153</v>
      </c>
      <c r="N16" s="27">
        <v>905</v>
      </c>
      <c r="O16" s="27">
        <v>123</v>
      </c>
      <c r="P16" s="38">
        <v>4</v>
      </c>
      <c r="Q16" s="37">
        <v>95</v>
      </c>
      <c r="R16" s="57">
        <f t="shared" si="0"/>
        <v>709</v>
      </c>
      <c r="V16" s="1">
        <v>7</v>
      </c>
      <c r="Z16" s="1">
        <v>8</v>
      </c>
      <c r="AB16" s="1">
        <v>9</v>
      </c>
      <c r="AD16" s="1">
        <v>10</v>
      </c>
      <c r="AF16" s="1">
        <v>9</v>
      </c>
    </row>
    <row r="17" spans="1:32" ht="15.75">
      <c r="A17" s="40">
        <v>7</v>
      </c>
      <c r="B17" s="52">
        <v>10</v>
      </c>
      <c r="C17" s="54" t="s">
        <v>38</v>
      </c>
      <c r="D17" s="24" t="s">
        <v>49</v>
      </c>
      <c r="E17" s="52" t="s">
        <v>24</v>
      </c>
      <c r="F17" s="26" t="s">
        <v>28</v>
      </c>
      <c r="G17" s="26"/>
      <c r="H17" s="36">
        <v>822</v>
      </c>
      <c r="I17" s="37">
        <v>123</v>
      </c>
      <c r="J17" s="28">
        <v>1147</v>
      </c>
      <c r="K17" s="27">
        <v>153</v>
      </c>
      <c r="L17" s="36">
        <v>11</v>
      </c>
      <c r="M17" s="39">
        <v>69</v>
      </c>
      <c r="N17" s="29">
        <v>1026</v>
      </c>
      <c r="O17" s="29">
        <v>220</v>
      </c>
      <c r="P17" s="38">
        <v>3</v>
      </c>
      <c r="Q17" s="37">
        <v>69</v>
      </c>
      <c r="R17" s="57">
        <f t="shared" si="0"/>
        <v>634</v>
      </c>
      <c r="V17" s="1">
        <v>8</v>
      </c>
      <c r="Z17" s="1">
        <v>11</v>
      </c>
      <c r="AB17" s="1">
        <v>6</v>
      </c>
      <c r="AD17" s="1">
        <v>11</v>
      </c>
      <c r="AF17" s="1">
        <v>10</v>
      </c>
    </row>
    <row r="18" spans="1:32" ht="15.75">
      <c r="A18" s="40">
        <v>13</v>
      </c>
      <c r="B18" s="52">
        <v>11</v>
      </c>
      <c r="C18" s="54" t="s">
        <v>39</v>
      </c>
      <c r="D18" s="24" t="s">
        <v>51</v>
      </c>
      <c r="E18" s="52" t="s">
        <v>24</v>
      </c>
      <c r="F18" s="26" t="s">
        <v>25</v>
      </c>
      <c r="G18" s="26"/>
      <c r="H18" s="36">
        <v>921</v>
      </c>
      <c r="I18" s="37">
        <v>185</v>
      </c>
      <c r="J18" s="28">
        <v>928</v>
      </c>
      <c r="K18" s="27">
        <v>22</v>
      </c>
      <c r="L18" s="36">
        <v>7</v>
      </c>
      <c r="M18" s="37">
        <v>185</v>
      </c>
      <c r="N18" s="27">
        <v>686</v>
      </c>
      <c r="O18" s="27">
        <v>69</v>
      </c>
      <c r="P18" s="38">
        <v>2</v>
      </c>
      <c r="Q18" s="37">
        <v>45</v>
      </c>
      <c r="R18" s="57">
        <f t="shared" si="0"/>
        <v>506</v>
      </c>
      <c r="V18" s="1">
        <v>13</v>
      </c>
      <c r="Z18" s="1">
        <v>7</v>
      </c>
      <c r="AB18" s="1">
        <v>11</v>
      </c>
      <c r="AD18" s="1">
        <v>12</v>
      </c>
      <c r="AF18" s="1">
        <v>11</v>
      </c>
    </row>
    <row r="19" spans="1:32" ht="15.75">
      <c r="A19" s="40">
        <v>10</v>
      </c>
      <c r="B19" s="52">
        <v>12</v>
      </c>
      <c r="C19" s="54" t="s">
        <v>40</v>
      </c>
      <c r="D19" s="24" t="s">
        <v>52</v>
      </c>
      <c r="E19" s="52" t="s">
        <v>24</v>
      </c>
      <c r="F19" s="26" t="s">
        <v>37</v>
      </c>
      <c r="G19" s="25"/>
      <c r="H19" s="36">
        <v>798</v>
      </c>
      <c r="I19" s="37">
        <v>69</v>
      </c>
      <c r="J19" s="28">
        <v>1190</v>
      </c>
      <c r="K19" s="27">
        <v>220</v>
      </c>
      <c r="L19" s="36">
        <v>10</v>
      </c>
      <c r="M19" s="37">
        <v>95</v>
      </c>
      <c r="N19" s="27">
        <v>663</v>
      </c>
      <c r="O19" s="27">
        <v>22</v>
      </c>
      <c r="P19" s="38">
        <v>1</v>
      </c>
      <c r="Q19" s="37">
        <v>22</v>
      </c>
      <c r="R19" s="57">
        <f t="shared" si="0"/>
        <v>428</v>
      </c>
      <c r="V19" s="1">
        <v>6</v>
      </c>
      <c r="Z19" s="1">
        <v>10</v>
      </c>
      <c r="AB19" s="1">
        <v>13</v>
      </c>
      <c r="AD19" s="1">
        <v>13</v>
      </c>
      <c r="AF19" s="1">
        <v>12</v>
      </c>
    </row>
    <row r="20" spans="1:32" ht="15.75">
      <c r="A20" s="40">
        <v>9</v>
      </c>
      <c r="B20" s="52">
        <v>13</v>
      </c>
      <c r="C20" s="54" t="s">
        <v>41</v>
      </c>
      <c r="D20" s="24" t="s">
        <v>54</v>
      </c>
      <c r="E20" s="52" t="s">
        <v>24</v>
      </c>
      <c r="F20" s="26" t="s">
        <v>37</v>
      </c>
      <c r="G20" s="26"/>
      <c r="H20" s="36">
        <v>714</v>
      </c>
      <c r="I20" s="39">
        <v>22</v>
      </c>
      <c r="J20" s="28">
        <v>1021</v>
      </c>
      <c r="K20" s="29">
        <v>45</v>
      </c>
      <c r="L20" s="36">
        <v>12</v>
      </c>
      <c r="M20" s="37">
        <v>45</v>
      </c>
      <c r="N20" s="27">
        <v>666</v>
      </c>
      <c r="O20" s="27">
        <v>45</v>
      </c>
      <c r="P20" s="38">
        <v>8</v>
      </c>
      <c r="Q20" s="37">
        <v>220</v>
      </c>
      <c r="R20" s="57">
        <f t="shared" si="0"/>
        <v>377</v>
      </c>
      <c r="V20" s="1">
        <v>12</v>
      </c>
      <c r="Z20" s="1">
        <v>12</v>
      </c>
      <c r="AB20" s="1">
        <v>12</v>
      </c>
      <c r="AD20" s="1">
        <v>6</v>
      </c>
      <c r="AF20" s="1">
        <v>13</v>
      </c>
    </row>
    <row r="21" spans="1:18" ht="15">
      <c r="A21" s="12"/>
      <c r="F21" s="13"/>
      <c r="G21" s="13"/>
      <c r="J21" s="19"/>
      <c r="R21" s="48"/>
    </row>
    <row r="22" spans="1:18" ht="15">
      <c r="A22" s="12"/>
      <c r="F22" s="13"/>
      <c r="G22" s="13"/>
      <c r="J22" s="19"/>
      <c r="M22" s="20"/>
      <c r="N22" s="20"/>
      <c r="O22" s="20"/>
      <c r="R22" s="48"/>
    </row>
    <row r="23" spans="1:18" ht="15.75">
      <c r="A23" s="86"/>
      <c r="F23" s="13"/>
      <c r="G23" s="13"/>
      <c r="J23" s="19"/>
      <c r="R23" s="48"/>
    </row>
    <row r="24" spans="1:10" ht="15">
      <c r="A24" s="12"/>
      <c r="F24" s="13"/>
      <c r="G24" s="13"/>
      <c r="J24" s="19"/>
    </row>
    <row r="25" spans="1:18" ht="15">
      <c r="A25" s="12"/>
      <c r="F25" s="13"/>
      <c r="G25" s="13"/>
      <c r="J25" s="19"/>
      <c r="R25" s="48"/>
    </row>
    <row r="26" spans="1:18" ht="15">
      <c r="A26" s="12"/>
      <c r="F26" s="13"/>
      <c r="G26" s="13"/>
      <c r="I26" s="20"/>
      <c r="J26" s="19"/>
      <c r="K26" s="20"/>
      <c r="R26" s="48"/>
    </row>
    <row r="27" spans="1:18" ht="15">
      <c r="A27" s="12"/>
      <c r="F27" s="13"/>
      <c r="G27" s="13"/>
      <c r="J27" s="19"/>
      <c r="R27" s="48"/>
    </row>
    <row r="28" spans="1:18" ht="15">
      <c r="A28" s="12"/>
      <c r="F28" s="13"/>
      <c r="J28" s="19"/>
      <c r="R28" s="48"/>
    </row>
    <row r="29" spans="1:18" ht="15">
      <c r="A29" s="12"/>
      <c r="F29" s="13"/>
      <c r="G29" s="13"/>
      <c r="J29" s="19"/>
      <c r="R29" s="48"/>
    </row>
    <row r="30" spans="1:18" ht="15">
      <c r="A30" s="12"/>
      <c r="F30" s="13"/>
      <c r="G30" s="13"/>
      <c r="J30" s="19"/>
      <c r="R30" s="48"/>
    </row>
    <row r="31" spans="1:18" ht="15">
      <c r="A31" s="12"/>
      <c r="F31" s="13"/>
      <c r="G31" s="13"/>
      <c r="J31" s="19"/>
      <c r="R31" s="48"/>
    </row>
    <row r="32" spans="1:18" ht="15">
      <c r="A32" s="12"/>
      <c r="F32" s="13"/>
      <c r="G32" s="13"/>
      <c r="J32" s="19"/>
      <c r="R32" s="48"/>
    </row>
    <row r="33" spans="1:18" ht="15">
      <c r="A33" s="12"/>
      <c r="F33" s="13"/>
      <c r="G33" s="13"/>
      <c r="J33" s="19"/>
      <c r="M33" s="20"/>
      <c r="N33" s="20"/>
      <c r="O33" s="20"/>
      <c r="R33" s="48"/>
    </row>
    <row r="34" spans="1:18" ht="15">
      <c r="A34" s="12"/>
      <c r="F34" s="13"/>
      <c r="G34" s="13"/>
      <c r="I34" s="20"/>
      <c r="J34" s="19"/>
      <c r="K34" s="20"/>
      <c r="R34" s="48"/>
    </row>
    <row r="35" spans="1:18" ht="15">
      <c r="A35" s="12"/>
      <c r="F35" s="13"/>
      <c r="G35" s="13"/>
      <c r="I35" s="20"/>
      <c r="J35" s="19"/>
      <c r="K35" s="20"/>
      <c r="R35" s="48"/>
    </row>
    <row r="36" spans="1:18" ht="15">
      <c r="A36" s="12"/>
      <c r="F36" s="13"/>
      <c r="G36" s="13"/>
      <c r="J36" s="19"/>
      <c r="R36" s="48"/>
    </row>
    <row r="37" spans="1:18" ht="15">
      <c r="A37" s="12"/>
      <c r="F37" s="13"/>
      <c r="G37" s="13"/>
      <c r="J37" s="19"/>
      <c r="R37" s="48"/>
    </row>
    <row r="38" spans="1:18" ht="15">
      <c r="A38" s="12"/>
      <c r="F38" s="13"/>
      <c r="G38" s="13"/>
      <c r="J38" s="19"/>
      <c r="R38" s="48"/>
    </row>
    <row r="39" spans="1:18" ht="15">
      <c r="A39" s="12"/>
      <c r="F39" s="13"/>
      <c r="G39" s="13"/>
      <c r="J39" s="19"/>
      <c r="M39" s="20"/>
      <c r="N39" s="20"/>
      <c r="O39" s="20"/>
      <c r="R39" s="48"/>
    </row>
    <row r="40" spans="1:18" ht="15">
      <c r="A40" s="12"/>
      <c r="F40" s="13"/>
      <c r="G40" s="13"/>
      <c r="J40" s="19"/>
      <c r="R40" s="48"/>
    </row>
    <row r="41" spans="1:18" ht="15">
      <c r="A41" s="12"/>
      <c r="F41" s="13"/>
      <c r="G41" s="13"/>
      <c r="J41" s="19"/>
      <c r="R41" s="48"/>
    </row>
    <row r="42" spans="1:18" ht="15">
      <c r="A42" s="12"/>
      <c r="F42" s="13"/>
      <c r="J42" s="19"/>
      <c r="R42" s="48"/>
    </row>
    <row r="43" spans="1:18" ht="15">
      <c r="A43" s="12"/>
      <c r="F43" s="13"/>
      <c r="G43" s="13"/>
      <c r="J43" s="19"/>
      <c r="R43" s="48"/>
    </row>
    <row r="44" spans="1:18" ht="15">
      <c r="A44" s="12"/>
      <c r="F44" s="13"/>
      <c r="G44" s="13"/>
      <c r="J44" s="19"/>
      <c r="R44" s="48"/>
    </row>
    <row r="45" spans="1:18" ht="15">
      <c r="A45" s="12"/>
      <c r="F45" s="13"/>
      <c r="G45" s="13"/>
      <c r="J45" s="19"/>
      <c r="R45" s="48"/>
    </row>
    <row r="46" spans="1:18" ht="15">
      <c r="A46" s="12"/>
      <c r="F46" s="13"/>
      <c r="G46" s="13"/>
      <c r="J46" s="19"/>
      <c r="R46" s="48"/>
    </row>
    <row r="47" spans="1:18" ht="15">
      <c r="A47" s="12"/>
      <c r="F47" s="13"/>
      <c r="G47" s="13"/>
      <c r="I47" s="20"/>
      <c r="K47" s="20"/>
      <c r="M47" s="20"/>
      <c r="N47" s="20"/>
      <c r="O47" s="20"/>
      <c r="R47" s="48"/>
    </row>
    <row r="48" spans="1:18" ht="15">
      <c r="A48" s="12"/>
      <c r="F48" s="13"/>
      <c r="G48" s="13"/>
      <c r="J48" s="19"/>
      <c r="R48" s="48"/>
    </row>
    <row r="49" spans="1:18" ht="15">
      <c r="A49" s="12"/>
      <c r="F49" s="13"/>
      <c r="G49" s="13"/>
      <c r="J49" s="19"/>
      <c r="R49" s="48"/>
    </row>
    <row r="50" spans="1:7" ht="15">
      <c r="A50" s="12"/>
      <c r="F50" s="13"/>
      <c r="G50" s="13"/>
    </row>
    <row r="51" spans="1:18" ht="15.75">
      <c r="A51" s="12"/>
      <c r="F51" s="13"/>
      <c r="G51" s="13"/>
      <c r="I51" s="20"/>
      <c r="J51" s="20"/>
      <c r="K51" s="20"/>
      <c r="L51" s="20"/>
      <c r="M51" s="20"/>
      <c r="N51" s="20"/>
      <c r="O51" s="20"/>
      <c r="P51" s="18"/>
      <c r="Q51" s="17"/>
      <c r="R51" s="48"/>
    </row>
    <row r="52" spans="1:7" ht="15">
      <c r="A52" s="12"/>
      <c r="F52" s="13"/>
      <c r="G52" s="13"/>
    </row>
    <row r="53" spans="1:7" ht="15">
      <c r="A53" s="12"/>
      <c r="F53" s="13"/>
      <c r="G53" s="13"/>
    </row>
    <row r="54" spans="1:7" ht="15">
      <c r="A54" s="12"/>
      <c r="F54" s="13"/>
      <c r="G54" s="13"/>
    </row>
    <row r="55" spans="1:18" ht="15">
      <c r="A55" s="12"/>
      <c r="F55" s="13"/>
      <c r="G55" s="13"/>
      <c r="R55" s="48"/>
    </row>
    <row r="56" spans="1:18" ht="15">
      <c r="A56" s="12"/>
      <c r="F56" s="13"/>
      <c r="G56" s="13"/>
      <c r="I56" s="20"/>
      <c r="K56" s="20"/>
      <c r="M56" s="20"/>
      <c r="N56" s="20"/>
      <c r="O56" s="20"/>
      <c r="R56" s="48"/>
    </row>
    <row r="57" spans="1:7" ht="15">
      <c r="A57" s="12"/>
      <c r="F57" s="13"/>
      <c r="G57" s="13"/>
    </row>
    <row r="58" spans="1:7" ht="15">
      <c r="A58" s="12"/>
      <c r="F58" s="13"/>
      <c r="G58" s="13"/>
    </row>
    <row r="59" spans="1:7" ht="15">
      <c r="A59" s="12"/>
      <c r="F59" s="13"/>
      <c r="G59" s="13"/>
    </row>
    <row r="60" spans="1:7" ht="15">
      <c r="A60" s="12"/>
      <c r="F60" s="13"/>
      <c r="G60" s="13"/>
    </row>
    <row r="61" spans="1:7" ht="15">
      <c r="A61" s="12"/>
      <c r="F61" s="13"/>
      <c r="G61" s="13"/>
    </row>
    <row r="62" spans="1:7" ht="15">
      <c r="A62" s="12"/>
      <c r="F62" s="13"/>
      <c r="G62" s="13"/>
    </row>
    <row r="63" spans="1:7" ht="15">
      <c r="A63" s="12"/>
      <c r="F63" s="13"/>
      <c r="G63" s="13"/>
    </row>
    <row r="64" spans="1:7" ht="15">
      <c r="A64" s="12"/>
      <c r="F64" s="13"/>
      <c r="G64" s="13"/>
    </row>
    <row r="65" spans="1:7" ht="15">
      <c r="A65" s="12"/>
      <c r="F65" s="13"/>
      <c r="G65" s="13"/>
    </row>
    <row r="66" spans="1:18" ht="15">
      <c r="A66" s="12"/>
      <c r="F66" s="13"/>
      <c r="G66" s="13"/>
      <c r="I66" s="20"/>
      <c r="K66" s="20"/>
      <c r="M66" s="20"/>
      <c r="N66" s="20"/>
      <c r="O66" s="20"/>
      <c r="R66" s="48"/>
    </row>
    <row r="67" spans="1:7" ht="15">
      <c r="A67" s="12"/>
      <c r="F67" s="13"/>
      <c r="G67" s="13"/>
    </row>
    <row r="68" spans="1:7" ht="15">
      <c r="A68" s="12"/>
      <c r="F68" s="13"/>
      <c r="G68" s="13"/>
    </row>
    <row r="69" spans="1:7" ht="15">
      <c r="A69" s="12"/>
      <c r="F69" s="13"/>
      <c r="G69" s="13"/>
    </row>
    <row r="70" spans="1:7" ht="15">
      <c r="A70" s="12"/>
      <c r="F70" s="13"/>
      <c r="G70" s="13"/>
    </row>
    <row r="71" spans="1:7" ht="15">
      <c r="A71" s="12"/>
      <c r="F71" s="13"/>
      <c r="G71" s="13"/>
    </row>
    <row r="72" spans="1:7" ht="15">
      <c r="A72" s="12"/>
      <c r="F72" s="13"/>
      <c r="G72" s="13"/>
    </row>
    <row r="73" spans="1:7" ht="15">
      <c r="A73" s="12"/>
      <c r="F73" s="13"/>
      <c r="G73" s="13"/>
    </row>
    <row r="74" spans="1:7" ht="15">
      <c r="A74" s="12"/>
      <c r="F74" s="13"/>
      <c r="G74" s="13"/>
    </row>
    <row r="75" spans="1:7" ht="15">
      <c r="A75" s="12"/>
      <c r="F75" s="13"/>
      <c r="G75" s="13"/>
    </row>
    <row r="76" spans="1:7" ht="15">
      <c r="A76" s="12"/>
      <c r="F76" s="13"/>
      <c r="G76" s="13"/>
    </row>
    <row r="77" spans="1:7" ht="15">
      <c r="A77" s="12"/>
      <c r="F77" s="13"/>
      <c r="G77" s="13"/>
    </row>
    <row r="78" spans="1:7" ht="15">
      <c r="A78" s="12"/>
      <c r="F78" s="13"/>
      <c r="G78" s="13"/>
    </row>
    <row r="79" spans="1:7" ht="15">
      <c r="A79" s="12"/>
      <c r="F79" s="13"/>
      <c r="G79" s="13"/>
    </row>
    <row r="80" spans="1:7" ht="15">
      <c r="A80" s="12"/>
      <c r="F80" s="13"/>
      <c r="G80" s="13"/>
    </row>
    <row r="81" spans="1:7" ht="15">
      <c r="A81" s="12"/>
      <c r="F81" s="13"/>
      <c r="G81" s="13"/>
    </row>
    <row r="82" spans="1:7" ht="15">
      <c r="A82" s="12"/>
      <c r="F82" s="13"/>
      <c r="G82" s="13"/>
    </row>
    <row r="83" spans="1:7" ht="15">
      <c r="A83" s="12"/>
      <c r="F83" s="13"/>
      <c r="G83" s="13"/>
    </row>
    <row r="84" spans="1:7" ht="15">
      <c r="A84" s="12"/>
      <c r="F84" s="13"/>
      <c r="G84" s="13"/>
    </row>
    <row r="85" spans="1:7" ht="15">
      <c r="A85" s="12"/>
      <c r="F85" s="13"/>
      <c r="G85" s="13"/>
    </row>
    <row r="86" spans="1:7" ht="15">
      <c r="A86" s="12"/>
      <c r="F86" s="13"/>
      <c r="G86" s="13"/>
    </row>
    <row r="87" spans="1:7" ht="15">
      <c r="A87" s="12"/>
      <c r="F87" s="13"/>
      <c r="G87" s="13"/>
    </row>
    <row r="88" spans="1:7" ht="15">
      <c r="A88" s="12"/>
      <c r="F88" s="13"/>
      <c r="G88" s="13"/>
    </row>
    <row r="89" spans="1:7" ht="15">
      <c r="A89" s="12"/>
      <c r="F89" s="13"/>
      <c r="G89" s="13"/>
    </row>
    <row r="90" spans="1:7" ht="15">
      <c r="A90" s="12"/>
      <c r="F90" s="13"/>
      <c r="G90" s="13"/>
    </row>
    <row r="91" spans="1:7" ht="15">
      <c r="A91" s="12"/>
      <c r="F91" s="13"/>
      <c r="G91" s="13"/>
    </row>
    <row r="92" spans="1:7" ht="15">
      <c r="A92" s="12"/>
      <c r="F92" s="13"/>
      <c r="G92" s="13"/>
    </row>
    <row r="93" spans="1:7" ht="15">
      <c r="A93" s="12"/>
      <c r="F93" s="13"/>
      <c r="G93" s="13"/>
    </row>
    <row r="94" spans="1:7" ht="15">
      <c r="A94" s="12"/>
      <c r="F94" s="13"/>
      <c r="G94" s="13"/>
    </row>
    <row r="95" spans="1:7" ht="15">
      <c r="A95" s="12"/>
      <c r="F95" s="13"/>
      <c r="G95" s="13"/>
    </row>
    <row r="96" spans="1:7" ht="15">
      <c r="A96" s="12"/>
      <c r="F96" s="13"/>
      <c r="G96" s="13"/>
    </row>
    <row r="97" spans="1:7" ht="15">
      <c r="A97" s="12"/>
      <c r="F97" s="13"/>
      <c r="G97" s="13"/>
    </row>
    <row r="98" spans="1:7" ht="15">
      <c r="A98" s="12"/>
      <c r="F98" s="13"/>
      <c r="G98" s="13"/>
    </row>
    <row r="99" spans="1:7" ht="15">
      <c r="A99" s="12"/>
      <c r="F99" s="13"/>
      <c r="G99" s="13"/>
    </row>
    <row r="100" spans="1:7" ht="15">
      <c r="A100" s="12"/>
      <c r="F100" s="13"/>
      <c r="G100" s="13"/>
    </row>
    <row r="101" spans="1:7" ht="15">
      <c r="A101" s="12"/>
      <c r="F101" s="13"/>
      <c r="G101" s="13"/>
    </row>
    <row r="102" spans="1:7" ht="15">
      <c r="A102" s="12"/>
      <c r="F102" s="13"/>
      <c r="G102" s="13"/>
    </row>
    <row r="103" spans="1:7" ht="15">
      <c r="A103" s="12"/>
      <c r="F103" s="13"/>
      <c r="G103" s="13"/>
    </row>
    <row r="104" spans="1:7" ht="15">
      <c r="A104" s="12"/>
      <c r="F104" s="13"/>
      <c r="G104" s="13"/>
    </row>
    <row r="105" spans="1:7" ht="15">
      <c r="A105" s="12"/>
      <c r="F105" s="13"/>
      <c r="G105" s="13"/>
    </row>
    <row r="106" spans="1:7" ht="15">
      <c r="A106" s="12"/>
      <c r="F106" s="13"/>
      <c r="G106" s="13"/>
    </row>
    <row r="107" spans="1:7" ht="15">
      <c r="A107" s="12"/>
      <c r="F107" s="13"/>
      <c r="G107" s="13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  <row r="271" ht="15">
      <c r="A271" s="12"/>
    </row>
    <row r="272" ht="15">
      <c r="A272" s="12"/>
    </row>
    <row r="273" ht="15">
      <c r="A273" s="12"/>
    </row>
    <row r="274" ht="15">
      <c r="A274" s="12"/>
    </row>
    <row r="275" ht="15">
      <c r="A275" s="12"/>
    </row>
    <row r="276" ht="15">
      <c r="A276" s="12"/>
    </row>
    <row r="277" ht="15">
      <c r="A277" s="12"/>
    </row>
    <row r="278" ht="15">
      <c r="A278" s="12"/>
    </row>
    <row r="279" ht="15">
      <c r="A279" s="12"/>
    </row>
    <row r="280" ht="15">
      <c r="A280" s="12"/>
    </row>
    <row r="281" ht="15">
      <c r="A281" s="12"/>
    </row>
    <row r="282" ht="15">
      <c r="A282" s="12"/>
    </row>
    <row r="283" ht="15">
      <c r="A283" s="12"/>
    </row>
    <row r="284" ht="15">
      <c r="A284" s="12"/>
    </row>
    <row r="285" ht="15">
      <c r="A285" s="12"/>
    </row>
    <row r="286" ht="15">
      <c r="A286" s="12"/>
    </row>
    <row r="287" ht="15">
      <c r="A287" s="12"/>
    </row>
    <row r="288" ht="15">
      <c r="A288" s="12"/>
    </row>
    <row r="289" ht="15">
      <c r="A289" s="12"/>
    </row>
    <row r="290" ht="15">
      <c r="A290" s="12"/>
    </row>
    <row r="291" ht="15">
      <c r="A291" s="12"/>
    </row>
    <row r="292" ht="15">
      <c r="A292" s="12"/>
    </row>
    <row r="293" ht="15">
      <c r="A293" s="12"/>
    </row>
    <row r="294" ht="15">
      <c r="A294" s="12"/>
    </row>
    <row r="295" ht="15">
      <c r="A295" s="12"/>
    </row>
    <row r="296" ht="15">
      <c r="A296" s="12"/>
    </row>
    <row r="297" ht="15">
      <c r="A297" s="12"/>
    </row>
    <row r="298" ht="15">
      <c r="A298" s="12"/>
    </row>
    <row r="299" ht="15">
      <c r="A299" s="12"/>
    </row>
    <row r="300" ht="15">
      <c r="A300" s="12"/>
    </row>
    <row r="301" ht="15">
      <c r="A301" s="12"/>
    </row>
    <row r="302" ht="15">
      <c r="A302" s="12"/>
    </row>
    <row r="303" ht="15">
      <c r="A303" s="12"/>
    </row>
    <row r="304" ht="15">
      <c r="A304" s="12"/>
    </row>
    <row r="305" ht="15">
      <c r="A305" s="12"/>
    </row>
    <row r="306" ht="15">
      <c r="A306" s="12"/>
    </row>
    <row r="307" ht="15">
      <c r="A307" s="12"/>
    </row>
    <row r="308" ht="15">
      <c r="A308" s="12"/>
    </row>
    <row r="309" ht="15">
      <c r="A309" s="12"/>
    </row>
    <row r="310" ht="15">
      <c r="A310" s="12"/>
    </row>
    <row r="311" ht="15">
      <c r="A311" s="12"/>
    </row>
    <row r="312" ht="15">
      <c r="A312" s="12"/>
    </row>
    <row r="313" ht="15">
      <c r="A313" s="12"/>
    </row>
    <row r="314" ht="15">
      <c r="A314" s="12"/>
    </row>
    <row r="315" ht="15">
      <c r="A315" s="12"/>
    </row>
    <row r="316" ht="15">
      <c r="A316" s="12"/>
    </row>
  </sheetData>
  <sheetProtection/>
  <mergeCells count="5">
    <mergeCell ref="P6:Q6"/>
    <mergeCell ref="L6:M6"/>
    <mergeCell ref="H6:I6"/>
    <mergeCell ref="J6:K6"/>
    <mergeCell ref="N6:O6"/>
  </mergeCells>
  <hyperlinks>
    <hyperlink ref="J1" location="Tineret!A1" display="Tineret"/>
  </hyperlinks>
  <printOptions/>
  <pageMargins left="0.56" right="0.59" top="0.28" bottom="0.44" header="0.19" footer="0.4"/>
  <pageSetup horizontalDpi="240" verticalDpi="240" orientation="portrait" paperSize="9" r:id="rId1"/>
  <rowBreaks count="1" manualBreakCount="1">
    <brk id="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9"/>
  <sheetViews>
    <sheetView tabSelected="1" zoomScalePageLayoutView="0" workbookViewId="0" topLeftCell="A1">
      <selection activeCell="D30" sqref="D30"/>
    </sheetView>
  </sheetViews>
  <sheetFormatPr defaultColWidth="9.140625" defaultRowHeight="12"/>
  <cols>
    <col min="1" max="1" width="8.28125" style="1" customWidth="1"/>
    <col min="2" max="2" width="8.00390625" style="1" customWidth="1"/>
    <col min="3" max="3" width="1.8515625" style="1" customWidth="1"/>
    <col min="4" max="4" width="88.8515625" style="1" customWidth="1"/>
    <col min="5" max="5" width="9.28125" style="2" customWidth="1"/>
    <col min="6" max="6" width="9.8515625" style="2" bestFit="1" customWidth="1"/>
    <col min="7" max="7" width="7.8515625" style="2" hidden="1" customWidth="1"/>
    <col min="8" max="8" width="8.8515625" style="3" customWidth="1"/>
    <col min="9" max="9" width="9.28125" style="3" customWidth="1"/>
    <col min="10" max="10" width="8.8515625" style="3" customWidth="1"/>
    <col min="11" max="11" width="9.28125" style="3" customWidth="1"/>
    <col min="12" max="12" width="8.8515625" style="3" hidden="1" customWidth="1"/>
    <col min="13" max="13" width="9.28125" style="3" hidden="1" customWidth="1"/>
    <col min="14" max="14" width="8.8515625" style="3" customWidth="1"/>
    <col min="15" max="15" width="9.28125" style="3" customWidth="1"/>
    <col min="16" max="16" width="8.8515625" style="3" hidden="1" customWidth="1"/>
    <col min="17" max="17" width="9.28125" style="3" hidden="1" customWidth="1"/>
    <col min="18" max="18" width="9.28125" style="4" customWidth="1"/>
    <col min="19" max="19" width="9.28125" style="3" customWidth="1"/>
    <col min="20" max="20" width="14.7109375" style="83" customWidth="1"/>
    <col min="21" max="16384" width="9.28125" style="1" customWidth="1"/>
  </cols>
  <sheetData>
    <row r="1" spans="1:24" ht="15.75">
      <c r="A1" s="86" t="s">
        <v>84</v>
      </c>
      <c r="B1" s="85"/>
      <c r="C1" s="86"/>
      <c r="D1" s="86"/>
      <c r="I1" s="128" t="s">
        <v>87</v>
      </c>
      <c r="P1" s="4"/>
      <c r="R1" s="46"/>
      <c r="S1" s="1"/>
      <c r="T1" s="1">
        <f>COUNTIF($E$6:$E$103,"S")</f>
        <v>0</v>
      </c>
      <c r="U1" s="1">
        <f>COUNTIF($E$6:$E$103,"O")</f>
        <v>0</v>
      </c>
      <c r="V1" s="1">
        <f>COUNTIF($E$6:$E$103,"J")</f>
        <v>2</v>
      </c>
      <c r="W1" s="1">
        <f>COUNTIF($E$6:$E$103,"Ca")+COUNTIF($E$6:$E$103,"Cp")</f>
        <v>12</v>
      </c>
      <c r="X1" s="1">
        <f>COUNTIF($E$6:$E$103,"B")</f>
        <v>0</v>
      </c>
    </row>
    <row r="2" spans="1:20" ht="15.75">
      <c r="A2" s="86" t="s">
        <v>0</v>
      </c>
      <c r="B2" s="85"/>
      <c r="C2" s="86"/>
      <c r="D2" s="86"/>
      <c r="E2" s="5"/>
      <c r="I2" s="129"/>
      <c r="P2" s="4"/>
      <c r="R2" s="46"/>
      <c r="S2" s="1"/>
      <c r="T2" s="1"/>
    </row>
    <row r="3" ht="15.75">
      <c r="Y3" s="1" t="s">
        <v>1</v>
      </c>
    </row>
    <row r="4" spans="4:20" s="6" customFormat="1" ht="18">
      <c r="D4" s="8" t="s">
        <v>82</v>
      </c>
      <c r="E4" s="8"/>
      <c r="G4" s="6" t="s">
        <v>3</v>
      </c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84"/>
    </row>
    <row r="5" spans="2:4" ht="15.75">
      <c r="B5" s="11"/>
      <c r="D5" s="5"/>
    </row>
    <row r="6" spans="1:20" s="43" customFormat="1" ht="15.75">
      <c r="A6" s="41" t="s">
        <v>55</v>
      </c>
      <c r="B6" s="125" t="s">
        <v>5</v>
      </c>
      <c r="C6" s="42"/>
      <c r="D6" s="43" t="s">
        <v>56</v>
      </c>
      <c r="E6" s="119" t="s">
        <v>7</v>
      </c>
      <c r="F6" s="45" t="s">
        <v>8</v>
      </c>
      <c r="G6" s="44"/>
      <c r="H6" s="137" t="s">
        <v>9</v>
      </c>
      <c r="I6" s="138"/>
      <c r="J6" s="135" t="s">
        <v>10</v>
      </c>
      <c r="K6" s="135"/>
      <c r="L6" s="135" t="s">
        <v>11</v>
      </c>
      <c r="M6" s="135"/>
      <c r="N6" s="137" t="s">
        <v>12</v>
      </c>
      <c r="O6" s="138"/>
      <c r="P6" s="135" t="s">
        <v>13</v>
      </c>
      <c r="Q6" s="135"/>
      <c r="R6" s="136" t="s">
        <v>14</v>
      </c>
      <c r="S6" s="136"/>
      <c r="T6" s="114" t="s">
        <v>15</v>
      </c>
    </row>
    <row r="7" spans="1:32" ht="15.75">
      <c r="A7" s="12" t="s">
        <v>57</v>
      </c>
      <c r="B7" s="126"/>
      <c r="E7" s="120"/>
      <c r="H7" s="21" t="s">
        <v>16</v>
      </c>
      <c r="I7" s="22" t="s">
        <v>17</v>
      </c>
      <c r="J7" s="14" t="s">
        <v>16</v>
      </c>
      <c r="K7" s="14" t="s">
        <v>17</v>
      </c>
      <c r="L7" s="14" t="s">
        <v>16</v>
      </c>
      <c r="M7" s="14" t="s">
        <v>17</v>
      </c>
      <c r="N7" s="21" t="s">
        <v>16</v>
      </c>
      <c r="O7" s="22" t="s">
        <v>17</v>
      </c>
      <c r="P7" s="14" t="s">
        <v>16</v>
      </c>
      <c r="Q7" s="14" t="s">
        <v>17</v>
      </c>
      <c r="R7" s="15" t="s">
        <v>16</v>
      </c>
      <c r="S7" s="14" t="s">
        <v>17</v>
      </c>
      <c r="T7" s="114" t="s">
        <v>18</v>
      </c>
      <c r="V7" s="16"/>
      <c r="W7" s="16" t="s">
        <v>19</v>
      </c>
      <c r="X7" s="16"/>
      <c r="Y7" s="16" t="s">
        <v>20</v>
      </c>
      <c r="Z7" s="16"/>
      <c r="AA7" s="16" t="s">
        <v>21</v>
      </c>
      <c r="AB7" s="16"/>
      <c r="AC7" s="16" t="s">
        <v>22</v>
      </c>
      <c r="AD7" s="16"/>
      <c r="AE7" s="16" t="s">
        <v>14</v>
      </c>
      <c r="AF7" s="16"/>
    </row>
    <row r="8" spans="1:20" ht="15.75">
      <c r="A8" s="12"/>
      <c r="B8" s="126"/>
      <c r="D8" s="139" t="s">
        <v>58</v>
      </c>
      <c r="E8" s="121"/>
      <c r="F8" s="91"/>
      <c r="G8" s="90"/>
      <c r="H8" s="105"/>
      <c r="I8" s="106"/>
      <c r="J8" s="94"/>
      <c r="K8" s="93"/>
      <c r="L8" s="92"/>
      <c r="M8" s="92"/>
      <c r="N8" s="105"/>
      <c r="O8" s="106"/>
      <c r="P8" s="92"/>
      <c r="Q8" s="92"/>
      <c r="R8" s="95"/>
      <c r="S8" s="93"/>
      <c r="T8" s="115"/>
    </row>
    <row r="9" spans="1:33" ht="15.75">
      <c r="A9" s="12">
        <v>8080813</v>
      </c>
      <c r="B9" s="127">
        <v>1</v>
      </c>
      <c r="C9" s="86"/>
      <c r="D9" s="86" t="s">
        <v>59</v>
      </c>
      <c r="E9" s="120" t="s">
        <v>60</v>
      </c>
      <c r="F9" s="87" t="s">
        <v>28</v>
      </c>
      <c r="G9" s="13"/>
      <c r="H9" s="23">
        <v>384</v>
      </c>
      <c r="I9" s="107">
        <v>273</v>
      </c>
      <c r="J9" s="19">
        <v>544</v>
      </c>
      <c r="K9" s="43">
        <v>370</v>
      </c>
      <c r="N9" s="23">
        <v>378.1</v>
      </c>
      <c r="O9" s="107">
        <v>169</v>
      </c>
      <c r="T9" s="116">
        <f aca="true" t="shared" si="0" ref="T9:T15">IF($Y$3="FR",H9+J9+L9+N9+P9,I9+K9+M9+O9+Q9+S9)</f>
        <v>812</v>
      </c>
      <c r="W9" s="1">
        <v>3</v>
      </c>
      <c r="AA9" s="1">
        <v>8</v>
      </c>
      <c r="AG9" s="1">
        <v>5</v>
      </c>
    </row>
    <row r="10" spans="1:33" ht="15.75">
      <c r="A10" s="12">
        <v>8080811</v>
      </c>
      <c r="B10" s="119">
        <v>2</v>
      </c>
      <c r="C10" s="43"/>
      <c r="D10" s="43" t="s">
        <v>61</v>
      </c>
      <c r="E10" s="120" t="s">
        <v>60</v>
      </c>
      <c r="F10" s="45" t="s">
        <v>37</v>
      </c>
      <c r="G10" s="13"/>
      <c r="H10" s="23">
        <v>277</v>
      </c>
      <c r="I10" s="107">
        <v>235</v>
      </c>
      <c r="J10" s="19">
        <v>315</v>
      </c>
      <c r="K10" s="82">
        <v>141</v>
      </c>
      <c r="M10" s="20"/>
      <c r="N10" s="23">
        <v>377</v>
      </c>
      <c r="O10" s="107">
        <v>141</v>
      </c>
      <c r="T10" s="116">
        <f t="shared" si="0"/>
        <v>517</v>
      </c>
      <c r="W10" s="1">
        <v>9</v>
      </c>
      <c r="AA10" s="1">
        <v>9</v>
      </c>
      <c r="AG10" s="1">
        <v>8</v>
      </c>
    </row>
    <row r="11" spans="1:33" ht="15.75">
      <c r="A11" s="12">
        <v>8080814</v>
      </c>
      <c r="B11" s="119">
        <v>3</v>
      </c>
      <c r="C11" s="43"/>
      <c r="D11" s="43" t="s">
        <v>62</v>
      </c>
      <c r="E11" s="120" t="s">
        <v>60</v>
      </c>
      <c r="F11" s="45" t="s">
        <v>37</v>
      </c>
      <c r="G11" s="13"/>
      <c r="H11" s="23">
        <v>234</v>
      </c>
      <c r="I11" s="107">
        <v>88</v>
      </c>
      <c r="J11" s="19">
        <v>307</v>
      </c>
      <c r="K11" s="82">
        <v>114</v>
      </c>
      <c r="N11" s="23">
        <v>401</v>
      </c>
      <c r="O11" s="107">
        <v>235</v>
      </c>
      <c r="T11" s="116">
        <f t="shared" si="0"/>
        <v>437</v>
      </c>
      <c r="W11" s="1">
        <v>10</v>
      </c>
      <c r="AA11" s="1">
        <v>6</v>
      </c>
      <c r="AG11" s="1">
        <v>10</v>
      </c>
    </row>
    <row r="12" spans="1:33" ht="15.75">
      <c r="A12" s="12">
        <v>8080808</v>
      </c>
      <c r="B12" s="120">
        <v>4</v>
      </c>
      <c r="D12" s="1" t="s">
        <v>63</v>
      </c>
      <c r="E12" s="120" t="s">
        <v>60</v>
      </c>
      <c r="F12" s="13" t="s">
        <v>25</v>
      </c>
      <c r="H12" s="23">
        <v>270</v>
      </c>
      <c r="I12" s="107">
        <v>201</v>
      </c>
      <c r="J12" s="19">
        <v>352</v>
      </c>
      <c r="K12" s="82">
        <v>169</v>
      </c>
      <c r="N12" s="23">
        <v>322</v>
      </c>
      <c r="O12" s="107">
        <v>64</v>
      </c>
      <c r="T12" s="116">
        <f t="shared" si="0"/>
        <v>434</v>
      </c>
      <c r="W12" s="1">
        <v>8</v>
      </c>
      <c r="AA12" s="1">
        <v>12</v>
      </c>
      <c r="AG12" s="1">
        <v>11</v>
      </c>
    </row>
    <row r="13" spans="1:33" ht="15.75">
      <c r="A13" s="12">
        <v>8080812</v>
      </c>
      <c r="B13" s="120">
        <v>5</v>
      </c>
      <c r="D13" s="1" t="s">
        <v>64</v>
      </c>
      <c r="E13" s="120" t="s">
        <v>60</v>
      </c>
      <c r="F13" s="13" t="s">
        <v>65</v>
      </c>
      <c r="H13" s="23">
        <v>207</v>
      </c>
      <c r="I13" s="107">
        <v>42</v>
      </c>
      <c r="J13" s="19">
        <v>358</v>
      </c>
      <c r="K13" s="82">
        <v>201</v>
      </c>
      <c r="N13" s="23">
        <v>331</v>
      </c>
      <c r="O13" s="107">
        <v>88</v>
      </c>
      <c r="T13" s="116">
        <f t="shared" si="0"/>
        <v>331</v>
      </c>
      <c r="W13" s="1">
        <v>7</v>
      </c>
      <c r="AA13" s="1">
        <v>11</v>
      </c>
      <c r="AG13" s="1">
        <v>12</v>
      </c>
    </row>
    <row r="14" spans="1:33" ht="15.75">
      <c r="A14" s="12">
        <v>8080805</v>
      </c>
      <c r="B14" s="120">
        <v>6</v>
      </c>
      <c r="D14" s="1" t="s">
        <v>66</v>
      </c>
      <c r="E14" s="120" t="s">
        <v>60</v>
      </c>
      <c r="F14" s="13" t="s">
        <v>67</v>
      </c>
      <c r="G14" s="13"/>
      <c r="H14" s="23">
        <v>212</v>
      </c>
      <c r="I14" s="107">
        <v>64</v>
      </c>
      <c r="J14" s="19">
        <v>229</v>
      </c>
      <c r="K14" s="82">
        <v>42</v>
      </c>
      <c r="N14" s="23">
        <v>347</v>
      </c>
      <c r="O14" s="107">
        <v>114</v>
      </c>
      <c r="T14" s="116">
        <f t="shared" si="0"/>
        <v>220</v>
      </c>
      <c r="W14" s="1">
        <v>13</v>
      </c>
      <c r="AA14" s="1">
        <v>10</v>
      </c>
      <c r="AG14" s="1">
        <v>13</v>
      </c>
    </row>
    <row r="15" spans="1:33" ht="15.75">
      <c r="A15" s="12">
        <v>8080802</v>
      </c>
      <c r="B15" s="120">
        <v>7</v>
      </c>
      <c r="D15" s="1" t="s">
        <v>68</v>
      </c>
      <c r="E15" s="120" t="s">
        <v>60</v>
      </c>
      <c r="F15" s="13" t="s">
        <v>28</v>
      </c>
      <c r="G15" s="13"/>
      <c r="H15" s="23">
        <v>126</v>
      </c>
      <c r="I15" s="107">
        <v>20</v>
      </c>
      <c r="J15" s="19">
        <v>120</v>
      </c>
      <c r="K15" s="82">
        <v>20</v>
      </c>
      <c r="N15" s="23">
        <v>51</v>
      </c>
      <c r="O15" s="107">
        <v>42</v>
      </c>
      <c r="T15" s="116">
        <f t="shared" si="0"/>
        <v>82</v>
      </c>
      <c r="W15" s="1">
        <v>14</v>
      </c>
      <c r="AA15" s="1">
        <v>13</v>
      </c>
      <c r="AG15" s="1">
        <v>14</v>
      </c>
    </row>
    <row r="16" spans="1:20" ht="17.25" customHeight="1">
      <c r="A16" s="12"/>
      <c r="B16" s="126"/>
      <c r="D16" s="89" t="s">
        <v>69</v>
      </c>
      <c r="E16" s="122"/>
      <c r="F16" s="96"/>
      <c r="G16" s="96"/>
      <c r="H16" s="108"/>
      <c r="I16" s="109"/>
      <c r="J16" s="97"/>
      <c r="K16" s="97"/>
      <c r="L16" s="97"/>
      <c r="M16" s="97"/>
      <c r="N16" s="113"/>
      <c r="O16" s="109"/>
      <c r="P16" s="97"/>
      <c r="Q16" s="97"/>
      <c r="R16" s="98"/>
      <c r="S16" s="97"/>
      <c r="T16" s="117"/>
    </row>
    <row r="17" spans="1:33" ht="15.75">
      <c r="A17" s="12">
        <v>8080803</v>
      </c>
      <c r="B17" s="127">
        <v>1</v>
      </c>
      <c r="C17" s="86"/>
      <c r="D17" s="86" t="s">
        <v>70</v>
      </c>
      <c r="E17" s="120" t="s">
        <v>71</v>
      </c>
      <c r="F17" s="87" t="s">
        <v>37</v>
      </c>
      <c r="H17" s="23">
        <v>804</v>
      </c>
      <c r="I17" s="110">
        <v>438</v>
      </c>
      <c r="J17" s="19">
        <v>868</v>
      </c>
      <c r="K17" s="43">
        <v>438</v>
      </c>
      <c r="N17" s="23">
        <v>616</v>
      </c>
      <c r="O17" s="110">
        <v>438</v>
      </c>
      <c r="R17" s="4">
        <v>6</v>
      </c>
      <c r="S17" s="43">
        <v>389</v>
      </c>
      <c r="T17" s="116">
        <f>IF($Y$3="FR",H17+J17+L17+N17+P17,I17+K17+M17+O17+Q17+S17)</f>
        <v>1703</v>
      </c>
      <c r="W17" s="1">
        <v>2</v>
      </c>
      <c r="AA17" s="1">
        <v>2</v>
      </c>
      <c r="AE17" s="1">
        <v>2</v>
      </c>
      <c r="AG17" s="1">
        <v>2</v>
      </c>
    </row>
    <row r="18" spans="1:33" ht="15.75">
      <c r="A18" s="12">
        <v>8080806</v>
      </c>
      <c r="B18" s="119">
        <v>2</v>
      </c>
      <c r="C18" s="43"/>
      <c r="D18" s="43" t="s">
        <v>72</v>
      </c>
      <c r="E18" s="120" t="s">
        <v>71</v>
      </c>
      <c r="F18" s="45" t="s">
        <v>28</v>
      </c>
      <c r="G18" s="13"/>
      <c r="H18" s="23">
        <v>667</v>
      </c>
      <c r="I18" s="110">
        <v>370</v>
      </c>
      <c r="J18" s="19">
        <v>513</v>
      </c>
      <c r="K18" s="82">
        <v>317</v>
      </c>
      <c r="N18" s="23">
        <v>559</v>
      </c>
      <c r="O18" s="110">
        <v>370</v>
      </c>
      <c r="P18" s="20"/>
      <c r="Q18" s="20"/>
      <c r="R18" s="4">
        <v>4</v>
      </c>
      <c r="S18" s="82">
        <v>254</v>
      </c>
      <c r="T18" s="116">
        <f>IF($Y$3="FR",H18+J18+L18+N18+P18,I18+K18+M18+O18+Q18+S18)</f>
        <v>1311</v>
      </c>
      <c r="W18" s="1">
        <v>4</v>
      </c>
      <c r="AA18" s="1">
        <v>3</v>
      </c>
      <c r="AE18" s="1">
        <v>4</v>
      </c>
      <c r="AG18" s="1">
        <v>3</v>
      </c>
    </row>
    <row r="19" spans="1:33" ht="15.75">
      <c r="A19" s="12">
        <v>8080810</v>
      </c>
      <c r="B19" s="119">
        <v>3</v>
      </c>
      <c r="C19" s="43"/>
      <c r="D19" s="43" t="s">
        <v>73</v>
      </c>
      <c r="E19" s="120" t="s">
        <v>71</v>
      </c>
      <c r="F19" s="45" t="s">
        <v>28</v>
      </c>
      <c r="G19" s="13"/>
      <c r="H19" s="23">
        <v>265</v>
      </c>
      <c r="I19" s="107">
        <v>169</v>
      </c>
      <c r="J19" s="19">
        <v>370</v>
      </c>
      <c r="K19" s="82">
        <v>235</v>
      </c>
      <c r="M19" s="20"/>
      <c r="N19" s="23">
        <v>378.2</v>
      </c>
      <c r="O19" s="107">
        <v>201</v>
      </c>
      <c r="P19" s="20"/>
      <c r="Q19" s="20"/>
      <c r="R19" s="4">
        <v>2</v>
      </c>
      <c r="S19" s="82">
        <v>163</v>
      </c>
      <c r="T19" s="116">
        <f>IF($Y$3="FR",H19+J19+L19+N19+P19,I19+K19+M19+O19+Q19+S19)</f>
        <v>768</v>
      </c>
      <c r="W19" s="1">
        <v>6</v>
      </c>
      <c r="AA19" s="1">
        <v>7</v>
      </c>
      <c r="AE19" s="1">
        <v>6</v>
      </c>
      <c r="AG19" s="1">
        <v>6</v>
      </c>
    </row>
    <row r="20" spans="1:33" ht="15.75">
      <c r="A20" s="12">
        <v>8080804</v>
      </c>
      <c r="B20" s="120">
        <v>4</v>
      </c>
      <c r="D20" s="1" t="s">
        <v>74</v>
      </c>
      <c r="E20" s="120" t="s">
        <v>71</v>
      </c>
      <c r="F20" s="13" t="s">
        <v>75</v>
      </c>
      <c r="H20" s="23">
        <v>243</v>
      </c>
      <c r="I20" s="107">
        <v>114</v>
      </c>
      <c r="J20" s="19">
        <v>255</v>
      </c>
      <c r="K20" s="82">
        <v>64</v>
      </c>
      <c r="N20" s="23">
        <v>489</v>
      </c>
      <c r="O20" s="107">
        <v>273</v>
      </c>
      <c r="R20" s="4">
        <v>1</v>
      </c>
      <c r="S20" s="82">
        <v>125</v>
      </c>
      <c r="T20" s="116">
        <f>IF($Y$3="FR",H20+J20+L20+N20+P20,I20+K20+M20+O20+Q20+S20)</f>
        <v>576</v>
      </c>
      <c r="W20" s="1">
        <v>12</v>
      </c>
      <c r="AA20" s="1">
        <v>5</v>
      </c>
      <c r="AE20" s="1">
        <v>7</v>
      </c>
      <c r="AG20" s="1">
        <v>7</v>
      </c>
    </row>
    <row r="21" spans="1:33" ht="15.75">
      <c r="A21" s="12">
        <v>8080801</v>
      </c>
      <c r="B21" s="120">
        <v>5</v>
      </c>
      <c r="D21" s="1" t="s">
        <v>76</v>
      </c>
      <c r="E21" s="120" t="s">
        <v>71</v>
      </c>
      <c r="F21" s="13" t="s">
        <v>25</v>
      </c>
      <c r="H21" s="23">
        <v>260</v>
      </c>
      <c r="I21" s="107">
        <v>141</v>
      </c>
      <c r="J21" s="19">
        <v>270</v>
      </c>
      <c r="K21" s="82">
        <v>88</v>
      </c>
      <c r="N21" s="23">
        <v>0</v>
      </c>
      <c r="O21" s="107">
        <v>20</v>
      </c>
      <c r="R21" s="4">
        <v>3</v>
      </c>
      <c r="S21" s="82">
        <v>205</v>
      </c>
      <c r="T21" s="116">
        <f>IF($Y$3="FR",H21+J21+L21+N21+P21,I21+K21+M21+O21+Q21+S21)</f>
        <v>454</v>
      </c>
      <c r="W21" s="1">
        <v>11</v>
      </c>
      <c r="AA21" s="1">
        <v>14</v>
      </c>
      <c r="AE21" s="1">
        <v>5</v>
      </c>
      <c r="AG21" s="1">
        <v>9</v>
      </c>
    </row>
    <row r="22" spans="1:20" ht="15.75">
      <c r="A22" s="12"/>
      <c r="B22" s="126"/>
      <c r="D22" s="88" t="s">
        <v>77</v>
      </c>
      <c r="E22" s="123"/>
      <c r="F22" s="100"/>
      <c r="G22" s="99"/>
      <c r="H22" s="111"/>
      <c r="I22" s="112"/>
      <c r="J22" s="103"/>
      <c r="K22" s="102"/>
      <c r="L22" s="101"/>
      <c r="M22" s="101"/>
      <c r="N22" s="111"/>
      <c r="O22" s="112"/>
      <c r="P22" s="101"/>
      <c r="Q22" s="101"/>
      <c r="R22" s="104"/>
      <c r="S22" s="102"/>
      <c r="T22" s="118"/>
    </row>
    <row r="23" spans="1:33" ht="15.75">
      <c r="A23" s="12">
        <v>8080809</v>
      </c>
      <c r="B23" s="127">
        <v>1</v>
      </c>
      <c r="C23" s="86"/>
      <c r="D23" s="86" t="s">
        <v>78</v>
      </c>
      <c r="E23" s="124" t="s">
        <v>79</v>
      </c>
      <c r="F23" s="87" t="s">
        <v>80</v>
      </c>
      <c r="G23" s="13"/>
      <c r="H23" s="23">
        <v>899</v>
      </c>
      <c r="I23" s="110">
        <v>606</v>
      </c>
      <c r="J23" s="19">
        <v>1029</v>
      </c>
      <c r="K23" s="43">
        <v>606</v>
      </c>
      <c r="N23" s="23">
        <v>693</v>
      </c>
      <c r="O23" s="110">
        <v>606</v>
      </c>
      <c r="R23" s="4">
        <v>7</v>
      </c>
      <c r="S23" s="43">
        <v>575</v>
      </c>
      <c r="T23" s="116">
        <f>IF($Y$3="FR",H23+J23+L23+N23+P23,I23+K23+M23+O23+Q23+S23)</f>
        <v>2393</v>
      </c>
      <c r="W23" s="1">
        <v>1</v>
      </c>
      <c r="AA23" s="1">
        <v>1</v>
      </c>
      <c r="AE23" s="1">
        <v>1</v>
      </c>
      <c r="AG23" s="1">
        <v>1</v>
      </c>
    </row>
    <row r="24" spans="1:33" ht="15.75">
      <c r="A24" s="12">
        <v>8080807</v>
      </c>
      <c r="B24" s="119">
        <v>2</v>
      </c>
      <c r="C24" s="43"/>
      <c r="D24" s="43" t="s">
        <v>81</v>
      </c>
      <c r="E24" s="124" t="s">
        <v>79</v>
      </c>
      <c r="F24" s="45" t="s">
        <v>28</v>
      </c>
      <c r="G24" s="13"/>
      <c r="H24" s="23">
        <v>567</v>
      </c>
      <c r="I24" s="107">
        <v>317</v>
      </c>
      <c r="J24" s="19">
        <v>504</v>
      </c>
      <c r="K24" s="82">
        <v>273</v>
      </c>
      <c r="N24" s="23">
        <v>521</v>
      </c>
      <c r="O24" s="107">
        <v>317</v>
      </c>
      <c r="R24" s="4">
        <v>5</v>
      </c>
      <c r="S24" s="43">
        <v>312</v>
      </c>
      <c r="T24" s="116">
        <f>IF($Y$3="FR",H24+J24+L24+N24+P24,I24+K24+M24+O24+Q24+S24)</f>
        <v>1219</v>
      </c>
      <c r="W24" s="1">
        <v>5</v>
      </c>
      <c r="AA24" s="1">
        <v>4</v>
      </c>
      <c r="AE24" s="1">
        <v>3</v>
      </c>
      <c r="AG24" s="1">
        <v>4</v>
      </c>
    </row>
    <row r="25" spans="1:10" ht="15.75">
      <c r="A25" s="12"/>
      <c r="F25" s="13"/>
      <c r="G25" s="13"/>
      <c r="J25" s="19"/>
    </row>
    <row r="26" spans="1:13" ht="15.75">
      <c r="A26" s="12"/>
      <c r="F26" s="13"/>
      <c r="G26" s="13"/>
      <c r="I26" s="20"/>
      <c r="J26" s="19"/>
      <c r="K26" s="20"/>
      <c r="M26" s="20"/>
    </row>
    <row r="27" spans="1:10" ht="15.75">
      <c r="A27" s="12"/>
      <c r="F27" s="13"/>
      <c r="G27" s="13"/>
      <c r="J27" s="19"/>
    </row>
    <row r="28" spans="1:17" ht="15.75">
      <c r="A28" s="12"/>
      <c r="F28" s="13"/>
      <c r="G28" s="13"/>
      <c r="J28" s="19"/>
      <c r="O28" s="20"/>
      <c r="P28" s="20"/>
      <c r="Q28" s="20"/>
    </row>
    <row r="29" spans="1:10" ht="15.75">
      <c r="A29" s="12"/>
      <c r="F29" s="13"/>
      <c r="G29" s="13"/>
      <c r="J29" s="19"/>
    </row>
    <row r="30" spans="1:10" ht="15.75">
      <c r="A30" s="12"/>
      <c r="F30" s="13"/>
      <c r="G30" s="13"/>
      <c r="J30" s="19"/>
    </row>
    <row r="31" spans="1:10" ht="15.75">
      <c r="A31" s="12"/>
      <c r="F31" s="13"/>
      <c r="G31" s="13"/>
      <c r="J31" s="19"/>
    </row>
    <row r="32" spans="1:10" ht="15.75">
      <c r="A32" s="12"/>
      <c r="F32" s="13"/>
      <c r="J32" s="19"/>
    </row>
    <row r="33" spans="1:10" ht="15.75">
      <c r="A33" s="12"/>
      <c r="F33" s="13"/>
      <c r="G33" s="13"/>
      <c r="J33" s="19"/>
    </row>
    <row r="34" spans="1:10" ht="15.75">
      <c r="A34" s="12"/>
      <c r="F34" s="13"/>
      <c r="G34" s="13"/>
      <c r="J34" s="19"/>
    </row>
    <row r="35" spans="1:10" ht="15.75">
      <c r="A35" s="12"/>
      <c r="F35" s="13"/>
      <c r="G35" s="13"/>
      <c r="J35" s="19"/>
    </row>
    <row r="36" spans="1:17" ht="15.75">
      <c r="A36" s="12"/>
      <c r="F36" s="13"/>
      <c r="G36" s="13"/>
      <c r="J36" s="19"/>
      <c r="O36" s="20"/>
      <c r="P36" s="20"/>
      <c r="Q36" s="20"/>
    </row>
    <row r="37" spans="1:13" ht="15.75">
      <c r="A37" s="12"/>
      <c r="F37" s="13"/>
      <c r="G37" s="13"/>
      <c r="I37" s="20"/>
      <c r="J37" s="19"/>
      <c r="K37" s="20"/>
      <c r="M37" s="20"/>
    </row>
    <row r="38" spans="1:13" ht="15.75">
      <c r="A38" s="12"/>
      <c r="F38" s="13"/>
      <c r="G38" s="13"/>
      <c r="I38" s="20"/>
      <c r="J38" s="19"/>
      <c r="K38" s="20"/>
      <c r="M38" s="20"/>
    </row>
    <row r="39" spans="1:10" ht="15.75">
      <c r="A39" s="12"/>
      <c r="F39" s="13"/>
      <c r="G39" s="13"/>
      <c r="J39" s="19"/>
    </row>
    <row r="40" spans="1:10" ht="15.75">
      <c r="A40" s="12"/>
      <c r="F40" s="13"/>
      <c r="G40" s="13"/>
      <c r="J40" s="19"/>
    </row>
    <row r="41" spans="1:10" ht="15.75">
      <c r="A41" s="12"/>
      <c r="F41" s="13"/>
      <c r="G41" s="13"/>
      <c r="J41" s="19"/>
    </row>
    <row r="42" spans="1:17" ht="15.75">
      <c r="A42" s="12"/>
      <c r="F42" s="13"/>
      <c r="G42" s="13"/>
      <c r="J42" s="19"/>
      <c r="O42" s="20"/>
      <c r="P42" s="20"/>
      <c r="Q42" s="20"/>
    </row>
    <row r="43" spans="1:10" ht="15.75">
      <c r="A43" s="12"/>
      <c r="F43" s="13"/>
      <c r="G43" s="13"/>
      <c r="J43" s="19"/>
    </row>
    <row r="44" spans="1:10" ht="15.75">
      <c r="A44" s="12"/>
      <c r="F44" s="13"/>
      <c r="G44" s="13"/>
      <c r="J44" s="19"/>
    </row>
    <row r="45" spans="1:10" ht="15.75">
      <c r="A45" s="12"/>
      <c r="F45" s="13"/>
      <c r="J45" s="19"/>
    </row>
    <row r="46" spans="1:10" ht="15.75">
      <c r="A46" s="12"/>
      <c r="F46" s="13"/>
      <c r="G46" s="13"/>
      <c r="J46" s="19"/>
    </row>
    <row r="47" spans="1:10" ht="15.75">
      <c r="A47" s="12"/>
      <c r="F47" s="13"/>
      <c r="G47" s="13"/>
      <c r="J47" s="19"/>
    </row>
    <row r="48" spans="1:10" ht="15.75">
      <c r="A48" s="12"/>
      <c r="F48" s="13"/>
      <c r="G48" s="13"/>
      <c r="J48" s="19"/>
    </row>
    <row r="49" spans="1:10" ht="15.75">
      <c r="A49" s="12"/>
      <c r="F49" s="13"/>
      <c r="G49" s="13"/>
      <c r="J49" s="19"/>
    </row>
    <row r="50" spans="1:17" ht="15.75">
      <c r="A50" s="12"/>
      <c r="F50" s="13"/>
      <c r="G50" s="13"/>
      <c r="I50" s="20"/>
      <c r="K50" s="20"/>
      <c r="M50" s="20"/>
      <c r="O50" s="20"/>
      <c r="P50" s="20"/>
      <c r="Q50" s="20"/>
    </row>
    <row r="51" spans="1:10" ht="15.75">
      <c r="A51" s="12"/>
      <c r="F51" s="13"/>
      <c r="G51" s="13"/>
      <c r="J51" s="19"/>
    </row>
    <row r="52" spans="1:10" ht="15.75">
      <c r="A52" s="12"/>
      <c r="F52" s="13"/>
      <c r="G52" s="13"/>
      <c r="J52" s="19"/>
    </row>
    <row r="53" spans="1:7" ht="15.75">
      <c r="A53" s="12"/>
      <c r="F53" s="13"/>
      <c r="G53" s="13"/>
    </row>
    <row r="54" spans="1:19" ht="15.75">
      <c r="A54" s="12"/>
      <c r="F54" s="13"/>
      <c r="G54" s="13"/>
      <c r="I54" s="20"/>
      <c r="J54" s="20"/>
      <c r="K54" s="20"/>
      <c r="L54" s="17"/>
      <c r="M54" s="20"/>
      <c r="N54" s="20"/>
      <c r="O54" s="20"/>
      <c r="P54" s="20"/>
      <c r="Q54" s="20"/>
      <c r="R54" s="18"/>
      <c r="S54" s="17"/>
    </row>
    <row r="55" spans="1:7" ht="15.75">
      <c r="A55" s="12"/>
      <c r="F55" s="13"/>
      <c r="G55" s="13"/>
    </row>
    <row r="56" spans="1:7" ht="15.75">
      <c r="A56" s="12"/>
      <c r="F56" s="13"/>
      <c r="G56" s="13"/>
    </row>
    <row r="57" spans="1:7" ht="15.75">
      <c r="A57" s="12"/>
      <c r="F57" s="13"/>
      <c r="G57" s="13"/>
    </row>
    <row r="58" spans="1:7" ht="15.75">
      <c r="A58" s="12"/>
      <c r="F58" s="13"/>
      <c r="G58" s="13"/>
    </row>
    <row r="59" spans="1:17" ht="15.75">
      <c r="A59" s="12"/>
      <c r="F59" s="13"/>
      <c r="G59" s="13"/>
      <c r="I59" s="20"/>
      <c r="K59" s="20"/>
      <c r="M59" s="20"/>
      <c r="O59" s="20"/>
      <c r="P59" s="20"/>
      <c r="Q59" s="20"/>
    </row>
    <row r="60" spans="1:7" ht="15.75">
      <c r="A60" s="12"/>
      <c r="F60" s="13"/>
      <c r="G60" s="13"/>
    </row>
    <row r="61" spans="1:7" ht="15.75">
      <c r="A61" s="12"/>
      <c r="F61" s="13"/>
      <c r="G61" s="13"/>
    </row>
    <row r="62" spans="1:7" ht="15.75">
      <c r="A62" s="12"/>
      <c r="F62" s="13"/>
      <c r="G62" s="13"/>
    </row>
    <row r="63" spans="1:7" ht="15.75">
      <c r="A63" s="12"/>
      <c r="F63" s="13"/>
      <c r="G63" s="13"/>
    </row>
    <row r="64" spans="1:7" ht="15.75">
      <c r="A64" s="12"/>
      <c r="F64" s="13"/>
      <c r="G64" s="13"/>
    </row>
    <row r="65" spans="1:7" ht="15.75">
      <c r="A65" s="12"/>
      <c r="F65" s="13"/>
      <c r="G65" s="13"/>
    </row>
    <row r="66" spans="1:7" ht="15.75">
      <c r="A66" s="12"/>
      <c r="F66" s="13"/>
      <c r="G66" s="13"/>
    </row>
    <row r="67" spans="1:7" ht="15.75">
      <c r="A67" s="12"/>
      <c r="F67" s="13"/>
      <c r="G67" s="13"/>
    </row>
    <row r="68" spans="1:7" ht="15.75">
      <c r="A68" s="12"/>
      <c r="F68" s="13"/>
      <c r="G68" s="13"/>
    </row>
    <row r="69" spans="1:17" ht="15.75">
      <c r="A69" s="12"/>
      <c r="F69" s="13"/>
      <c r="G69" s="13"/>
      <c r="I69" s="20"/>
      <c r="K69" s="20"/>
      <c r="M69" s="20"/>
      <c r="O69" s="20"/>
      <c r="P69" s="20"/>
      <c r="Q69" s="20"/>
    </row>
    <row r="70" spans="1:7" ht="15.75">
      <c r="A70" s="12"/>
      <c r="F70" s="13"/>
      <c r="G70" s="13"/>
    </row>
    <row r="71" spans="1:7" ht="15.75">
      <c r="A71" s="12"/>
      <c r="F71" s="13"/>
      <c r="G71" s="13"/>
    </row>
    <row r="72" spans="1:7" ht="15.75">
      <c r="A72" s="12"/>
      <c r="F72" s="13"/>
      <c r="G72" s="13"/>
    </row>
    <row r="73" spans="1:7" ht="15.75">
      <c r="A73" s="12"/>
      <c r="F73" s="13"/>
      <c r="G73" s="13"/>
    </row>
    <row r="74" spans="1:7" ht="15.75">
      <c r="A74" s="12"/>
      <c r="F74" s="13"/>
      <c r="G74" s="13"/>
    </row>
    <row r="75" spans="1:7" ht="15.75">
      <c r="A75" s="12"/>
      <c r="F75" s="13"/>
      <c r="G75" s="13"/>
    </row>
    <row r="76" spans="1:7" ht="15.75">
      <c r="A76" s="12"/>
      <c r="F76" s="13"/>
      <c r="G76" s="13"/>
    </row>
    <row r="77" spans="1:7" ht="15.75">
      <c r="A77" s="12"/>
      <c r="F77" s="13"/>
      <c r="G77" s="13"/>
    </row>
    <row r="78" spans="1:7" ht="15.75">
      <c r="A78" s="12"/>
      <c r="F78" s="13"/>
      <c r="G78" s="13"/>
    </row>
    <row r="79" spans="1:7" ht="15.75">
      <c r="A79" s="12"/>
      <c r="F79" s="13"/>
      <c r="G79" s="13"/>
    </row>
    <row r="80" spans="1:7" ht="15.75">
      <c r="A80" s="12"/>
      <c r="F80" s="13"/>
      <c r="G80" s="13"/>
    </row>
    <row r="81" spans="1:7" ht="15.75">
      <c r="A81" s="12"/>
      <c r="F81" s="13"/>
      <c r="G81" s="13"/>
    </row>
    <row r="82" spans="1:7" ht="15.75">
      <c r="A82" s="12"/>
      <c r="F82" s="13"/>
      <c r="G82" s="13"/>
    </row>
    <row r="83" spans="1:7" ht="15.75">
      <c r="A83" s="12"/>
      <c r="F83" s="13"/>
      <c r="G83" s="13"/>
    </row>
    <row r="84" spans="1:7" ht="15.75">
      <c r="A84" s="12"/>
      <c r="F84" s="13"/>
      <c r="G84" s="13"/>
    </row>
    <row r="85" spans="1:7" ht="15.75">
      <c r="A85" s="12"/>
      <c r="F85" s="13"/>
      <c r="G85" s="13"/>
    </row>
    <row r="86" spans="1:7" ht="15.75">
      <c r="A86" s="12"/>
      <c r="F86" s="13"/>
      <c r="G86" s="13"/>
    </row>
    <row r="87" spans="1:7" ht="15.75">
      <c r="A87" s="12"/>
      <c r="F87" s="13"/>
      <c r="G87" s="13"/>
    </row>
    <row r="88" spans="1:7" ht="15.75">
      <c r="A88" s="12"/>
      <c r="F88" s="13"/>
      <c r="G88" s="13"/>
    </row>
    <row r="89" spans="1:7" ht="15.75">
      <c r="A89" s="12"/>
      <c r="F89" s="13"/>
      <c r="G89" s="13"/>
    </row>
    <row r="90" spans="1:7" ht="15.75">
      <c r="A90" s="12"/>
      <c r="F90" s="13"/>
      <c r="G90" s="13"/>
    </row>
    <row r="91" spans="1:7" ht="15.75">
      <c r="A91" s="12"/>
      <c r="F91" s="13"/>
      <c r="G91" s="13"/>
    </row>
    <row r="92" spans="1:7" ht="15.75">
      <c r="A92" s="12"/>
      <c r="F92" s="13"/>
      <c r="G92" s="13"/>
    </row>
    <row r="93" spans="1:7" ht="15.75">
      <c r="A93" s="12"/>
      <c r="F93" s="13"/>
      <c r="G93" s="13"/>
    </row>
    <row r="94" spans="1:7" ht="15.75">
      <c r="A94" s="12"/>
      <c r="F94" s="13"/>
      <c r="G94" s="13"/>
    </row>
    <row r="95" spans="1:7" ht="15.75">
      <c r="A95" s="12"/>
      <c r="F95" s="13"/>
      <c r="G95" s="13"/>
    </row>
    <row r="96" spans="1:7" ht="15.75">
      <c r="A96" s="12"/>
      <c r="F96" s="13"/>
      <c r="G96" s="13"/>
    </row>
    <row r="97" spans="1:7" ht="15.75">
      <c r="A97" s="12"/>
      <c r="F97" s="13"/>
      <c r="G97" s="13"/>
    </row>
    <row r="98" spans="1:7" ht="15.75">
      <c r="A98" s="12"/>
      <c r="F98" s="13"/>
      <c r="G98" s="13"/>
    </row>
    <row r="99" spans="1:7" ht="15.75">
      <c r="A99" s="12"/>
      <c r="F99" s="13"/>
      <c r="G99" s="13"/>
    </row>
    <row r="100" spans="1:7" ht="15.75">
      <c r="A100" s="12"/>
      <c r="F100" s="13"/>
      <c r="G100" s="13"/>
    </row>
    <row r="101" spans="1:7" ht="15.75">
      <c r="A101" s="12"/>
      <c r="F101" s="13"/>
      <c r="G101" s="13"/>
    </row>
    <row r="102" spans="1:7" ht="15.75">
      <c r="A102" s="12"/>
      <c r="F102" s="13"/>
      <c r="G102" s="13"/>
    </row>
    <row r="103" spans="1:7" ht="15.75">
      <c r="A103" s="12"/>
      <c r="F103" s="13"/>
      <c r="G103" s="13"/>
    </row>
    <row r="104" spans="1:7" ht="15.75">
      <c r="A104" s="12"/>
      <c r="F104" s="13"/>
      <c r="G104" s="13"/>
    </row>
    <row r="105" spans="1:7" ht="15.75">
      <c r="A105" s="12"/>
      <c r="F105" s="13"/>
      <c r="G105" s="13"/>
    </row>
    <row r="106" spans="1:7" ht="15.75">
      <c r="A106" s="12"/>
      <c r="F106" s="13"/>
      <c r="G106" s="13"/>
    </row>
    <row r="107" spans="1:7" ht="15.75">
      <c r="A107" s="12"/>
      <c r="F107" s="13"/>
      <c r="G107" s="13"/>
    </row>
    <row r="108" spans="1:7" ht="15.75">
      <c r="A108" s="12"/>
      <c r="F108" s="13"/>
      <c r="G108" s="13"/>
    </row>
    <row r="109" spans="1:7" ht="15.75">
      <c r="A109" s="12"/>
      <c r="F109" s="13"/>
      <c r="G109" s="13"/>
    </row>
    <row r="110" spans="1:7" ht="15.75">
      <c r="A110" s="12"/>
      <c r="F110" s="13"/>
      <c r="G110" s="13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  <row r="136" ht="15.75">
      <c r="A136" s="12"/>
    </row>
    <row r="137" ht="15.75">
      <c r="A137" s="12"/>
    </row>
    <row r="138" ht="15.75">
      <c r="A138" s="12"/>
    </row>
    <row r="139" ht="15.75">
      <c r="A139" s="12"/>
    </row>
    <row r="140" ht="15.75">
      <c r="A140" s="12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  <row r="155" ht="15.75">
      <c r="A155" s="12"/>
    </row>
    <row r="156" ht="15.75">
      <c r="A156" s="12"/>
    </row>
    <row r="157" ht="15.75">
      <c r="A157" s="12"/>
    </row>
    <row r="158" ht="15.75">
      <c r="A158" s="12"/>
    </row>
    <row r="159" ht="15.75">
      <c r="A159" s="12"/>
    </row>
    <row r="160" ht="15.75">
      <c r="A160" s="12"/>
    </row>
    <row r="161" ht="15.75">
      <c r="A161" s="12"/>
    </row>
    <row r="162" ht="15.75">
      <c r="A162" s="12"/>
    </row>
    <row r="163" ht="15.75">
      <c r="A163" s="12"/>
    </row>
    <row r="164" ht="15.75">
      <c r="A164" s="12"/>
    </row>
    <row r="165" ht="15.75">
      <c r="A165" s="12"/>
    </row>
    <row r="166" ht="15.75">
      <c r="A166" s="12"/>
    </row>
    <row r="167" ht="15.75">
      <c r="A167" s="12"/>
    </row>
    <row r="168" ht="15.75">
      <c r="A168" s="12"/>
    </row>
    <row r="169" ht="15.75">
      <c r="A169" s="12"/>
    </row>
    <row r="170" ht="15.75">
      <c r="A170" s="12"/>
    </row>
    <row r="171" ht="15.75">
      <c r="A171" s="12"/>
    </row>
    <row r="172" ht="15.75">
      <c r="A172" s="12"/>
    </row>
    <row r="173" ht="15.75">
      <c r="A173" s="12"/>
    </row>
    <row r="174" ht="15.75">
      <c r="A174" s="12"/>
    </row>
    <row r="175" ht="15.75">
      <c r="A175" s="12"/>
    </row>
    <row r="176" ht="15.75">
      <c r="A176" s="12"/>
    </row>
    <row r="177" ht="15.75">
      <c r="A177" s="12"/>
    </row>
    <row r="178" ht="15.75">
      <c r="A178" s="12"/>
    </row>
    <row r="179" ht="15.75">
      <c r="A179" s="12"/>
    </row>
    <row r="180" ht="15.75">
      <c r="A180" s="12"/>
    </row>
    <row r="181" ht="15.75">
      <c r="A181" s="12"/>
    </row>
    <row r="182" ht="15.75">
      <c r="A182" s="12"/>
    </row>
    <row r="183" ht="15.75">
      <c r="A183" s="12"/>
    </row>
    <row r="184" ht="15.75">
      <c r="A184" s="12"/>
    </row>
    <row r="185" ht="15.75">
      <c r="A185" s="12"/>
    </row>
    <row r="186" ht="15.75">
      <c r="A186" s="12"/>
    </row>
    <row r="187" ht="15.75">
      <c r="A187" s="12"/>
    </row>
    <row r="188" ht="15.75">
      <c r="A188" s="12"/>
    </row>
    <row r="189" ht="15.75">
      <c r="A189" s="12"/>
    </row>
    <row r="190" ht="15.75">
      <c r="A190" s="12"/>
    </row>
    <row r="191" ht="15.75">
      <c r="A191" s="12"/>
    </row>
    <row r="192" ht="15.75">
      <c r="A192" s="12"/>
    </row>
    <row r="193" ht="15.75">
      <c r="A193" s="12"/>
    </row>
    <row r="194" ht="15.75">
      <c r="A194" s="12"/>
    </row>
    <row r="195" ht="15.75">
      <c r="A195" s="12"/>
    </row>
    <row r="196" ht="15.75">
      <c r="A196" s="12"/>
    </row>
    <row r="197" ht="15.75">
      <c r="A197" s="12"/>
    </row>
    <row r="198" ht="15.75">
      <c r="A198" s="12"/>
    </row>
    <row r="199" ht="15.75">
      <c r="A199" s="12"/>
    </row>
    <row r="200" ht="15.75">
      <c r="A200" s="12"/>
    </row>
    <row r="201" ht="15.75">
      <c r="A201" s="12"/>
    </row>
    <row r="202" ht="15.75">
      <c r="A202" s="12"/>
    </row>
    <row r="203" ht="15.75">
      <c r="A203" s="12"/>
    </row>
    <row r="204" ht="15.75">
      <c r="A204" s="12"/>
    </row>
    <row r="205" ht="15.75">
      <c r="A205" s="12"/>
    </row>
    <row r="206" ht="15.75">
      <c r="A206" s="12"/>
    </row>
    <row r="207" ht="15.75">
      <c r="A207" s="12"/>
    </row>
    <row r="208" ht="15.75">
      <c r="A208" s="12"/>
    </row>
    <row r="209" ht="15.75">
      <c r="A209" s="12"/>
    </row>
    <row r="210" ht="15.75">
      <c r="A210" s="12"/>
    </row>
    <row r="211" ht="15.75">
      <c r="A211" s="12"/>
    </row>
    <row r="212" ht="15.75">
      <c r="A212" s="12"/>
    </row>
    <row r="213" ht="15.75">
      <c r="A213" s="12"/>
    </row>
    <row r="214" ht="15.75">
      <c r="A214" s="12"/>
    </row>
    <row r="215" ht="15.75">
      <c r="A215" s="12"/>
    </row>
    <row r="216" ht="15.75">
      <c r="A216" s="12"/>
    </row>
    <row r="217" ht="15.75">
      <c r="A217" s="12"/>
    </row>
    <row r="218" ht="15.75">
      <c r="A218" s="12"/>
    </row>
    <row r="219" ht="15.75">
      <c r="A219" s="12"/>
    </row>
    <row r="220" ht="15.75">
      <c r="A220" s="12"/>
    </row>
    <row r="221" ht="15.75">
      <c r="A221" s="12"/>
    </row>
    <row r="222" ht="15.75">
      <c r="A222" s="12"/>
    </row>
    <row r="223" ht="15.75">
      <c r="A223" s="12"/>
    </row>
    <row r="224" ht="15.75">
      <c r="A224" s="12"/>
    </row>
    <row r="225" ht="15.75">
      <c r="A225" s="12"/>
    </row>
    <row r="226" ht="15.75">
      <c r="A226" s="12"/>
    </row>
    <row r="227" ht="15.75">
      <c r="A227" s="12"/>
    </row>
    <row r="228" ht="15.75">
      <c r="A228" s="12"/>
    </row>
    <row r="229" ht="15.75">
      <c r="A229" s="12"/>
    </row>
    <row r="230" ht="15.75">
      <c r="A230" s="12"/>
    </row>
    <row r="231" ht="15.75">
      <c r="A231" s="12"/>
    </row>
    <row r="232" ht="15.75">
      <c r="A232" s="12"/>
    </row>
    <row r="233" ht="15.75">
      <c r="A233" s="12"/>
    </row>
    <row r="234" ht="15.75">
      <c r="A234" s="12"/>
    </row>
    <row r="235" ht="15.75">
      <c r="A235" s="12"/>
    </row>
    <row r="236" ht="15.75">
      <c r="A236" s="12"/>
    </row>
    <row r="237" ht="15.75">
      <c r="A237" s="12"/>
    </row>
    <row r="238" ht="15.75">
      <c r="A238" s="12"/>
    </row>
    <row r="239" ht="15.75">
      <c r="A239" s="12"/>
    </row>
    <row r="240" ht="15.75">
      <c r="A240" s="12"/>
    </row>
    <row r="241" ht="15.75">
      <c r="A241" s="12"/>
    </row>
    <row r="242" ht="15.75">
      <c r="A242" s="12"/>
    </row>
    <row r="243" ht="15.75">
      <c r="A243" s="12"/>
    </row>
    <row r="244" ht="15.75">
      <c r="A244" s="12"/>
    </row>
    <row r="245" ht="15.75">
      <c r="A245" s="12"/>
    </row>
    <row r="246" ht="15.75">
      <c r="A246" s="12"/>
    </row>
    <row r="247" ht="15.75">
      <c r="A247" s="12"/>
    </row>
    <row r="248" ht="15.75">
      <c r="A248" s="12"/>
    </row>
    <row r="249" ht="15.75">
      <c r="A249" s="12"/>
    </row>
    <row r="250" ht="15.75">
      <c r="A250" s="12"/>
    </row>
    <row r="251" ht="15.75">
      <c r="A251" s="12"/>
    </row>
    <row r="252" ht="15.75">
      <c r="A252" s="12"/>
    </row>
    <row r="253" ht="15.75">
      <c r="A253" s="12"/>
    </row>
    <row r="254" ht="15.75">
      <c r="A254" s="12"/>
    </row>
    <row r="255" ht="15.75">
      <c r="A255" s="12"/>
    </row>
    <row r="256" ht="15.75">
      <c r="A256" s="12"/>
    </row>
    <row r="257" ht="15.75">
      <c r="A257" s="12"/>
    </row>
    <row r="258" ht="15.75">
      <c r="A258" s="12"/>
    </row>
    <row r="259" ht="15.75">
      <c r="A259" s="12"/>
    </row>
    <row r="260" ht="15.75">
      <c r="A260" s="12"/>
    </row>
    <row r="261" ht="15.75">
      <c r="A261" s="12"/>
    </row>
    <row r="262" ht="15.75">
      <c r="A262" s="12"/>
    </row>
    <row r="263" ht="15.75">
      <c r="A263" s="12"/>
    </row>
    <row r="264" ht="15.75">
      <c r="A264" s="12"/>
    </row>
    <row r="265" ht="15.75">
      <c r="A265" s="12"/>
    </row>
    <row r="266" ht="15.75">
      <c r="A266" s="12"/>
    </row>
    <row r="267" ht="15.75">
      <c r="A267" s="12"/>
    </row>
    <row r="268" ht="15.75">
      <c r="A268" s="12"/>
    </row>
    <row r="269" ht="15.75">
      <c r="A269" s="12"/>
    </row>
    <row r="270" ht="15.75">
      <c r="A270" s="12"/>
    </row>
    <row r="271" ht="15.75">
      <c r="A271" s="12"/>
    </row>
    <row r="272" ht="15.75">
      <c r="A272" s="12"/>
    </row>
    <row r="273" ht="15.75">
      <c r="A273" s="12"/>
    </row>
    <row r="274" ht="15.75">
      <c r="A274" s="12"/>
    </row>
    <row r="275" ht="15.75">
      <c r="A275" s="12"/>
    </row>
    <row r="276" ht="15.75">
      <c r="A276" s="12"/>
    </row>
    <row r="277" ht="15.75">
      <c r="A277" s="12"/>
    </row>
    <row r="278" ht="15.75">
      <c r="A278" s="12"/>
    </row>
    <row r="279" ht="15.75">
      <c r="A279" s="12"/>
    </row>
    <row r="280" ht="15.75">
      <c r="A280" s="12"/>
    </row>
    <row r="281" ht="15.75">
      <c r="A281" s="12"/>
    </row>
    <row r="282" ht="15.75">
      <c r="A282" s="12"/>
    </row>
    <row r="283" ht="15.75">
      <c r="A283" s="12"/>
    </row>
    <row r="284" ht="15.75">
      <c r="A284" s="12"/>
    </row>
    <row r="285" ht="15.75">
      <c r="A285" s="12"/>
    </row>
    <row r="286" ht="15.75">
      <c r="A286" s="12"/>
    </row>
    <row r="287" ht="15.75">
      <c r="A287" s="12"/>
    </row>
    <row r="288" ht="15.75">
      <c r="A288" s="12"/>
    </row>
    <row r="289" ht="15.75">
      <c r="A289" s="12"/>
    </row>
    <row r="290" ht="15.75">
      <c r="A290" s="12"/>
    </row>
    <row r="291" ht="15.75">
      <c r="A291" s="12"/>
    </row>
    <row r="292" ht="15.75">
      <c r="A292" s="12"/>
    </row>
    <row r="293" ht="15.75">
      <c r="A293" s="12"/>
    </row>
    <row r="294" ht="15.75">
      <c r="A294" s="12"/>
    </row>
    <row r="295" ht="15.75">
      <c r="A295" s="12"/>
    </row>
    <row r="296" ht="15.75">
      <c r="A296" s="12"/>
    </row>
    <row r="297" ht="15.75">
      <c r="A297" s="12"/>
    </row>
    <row r="298" ht="15.75">
      <c r="A298" s="12"/>
    </row>
    <row r="299" ht="15.75">
      <c r="A299" s="12"/>
    </row>
    <row r="300" ht="15.75">
      <c r="A300" s="12"/>
    </row>
    <row r="301" ht="15.75">
      <c r="A301" s="12"/>
    </row>
    <row r="302" ht="15.75">
      <c r="A302" s="12"/>
    </row>
    <row r="303" ht="15.75">
      <c r="A303" s="12"/>
    </row>
    <row r="304" ht="15.75">
      <c r="A304" s="12"/>
    </row>
    <row r="305" ht="15.75">
      <c r="A305" s="12"/>
    </row>
    <row r="306" ht="15.75">
      <c r="A306" s="12"/>
    </row>
    <row r="307" ht="15.75">
      <c r="A307" s="12"/>
    </row>
    <row r="308" ht="15.75">
      <c r="A308" s="12"/>
    </row>
    <row r="309" ht="15.75">
      <c r="A309" s="12"/>
    </row>
    <row r="310" ht="15.75">
      <c r="A310" s="12"/>
    </row>
    <row r="311" ht="15.75">
      <c r="A311" s="12"/>
    </row>
    <row r="312" ht="15.75">
      <c r="A312" s="12"/>
    </row>
    <row r="313" ht="15.75">
      <c r="A313" s="12"/>
    </row>
    <row r="314" ht="15.75">
      <c r="A314" s="12"/>
    </row>
    <row r="315" ht="15.75">
      <c r="A315" s="12"/>
    </row>
    <row r="316" ht="15.75">
      <c r="A316" s="12"/>
    </row>
    <row r="317" ht="15.75">
      <c r="A317" s="12"/>
    </row>
    <row r="318" ht="15.75">
      <c r="A318" s="12"/>
    </row>
    <row r="319" ht="15.75">
      <c r="A319" s="12"/>
    </row>
  </sheetData>
  <sheetProtection/>
  <mergeCells count="6">
    <mergeCell ref="P6:Q6"/>
    <mergeCell ref="R6:S6"/>
    <mergeCell ref="H6:I6"/>
    <mergeCell ref="J6:K6"/>
    <mergeCell ref="L6:M6"/>
    <mergeCell ref="N6:O6"/>
  </mergeCells>
  <hyperlinks>
    <hyperlink ref="I1" location="Seniori!A1" display="Seniori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</dc:title>
  <dc:subject>CNSP 2011, Seniori si Tineret</dc:subject>
  <dc:creator/>
  <cp:keywords/>
  <dc:description>Publicat: 3 iulie 2011</dc:description>
  <cp:lastModifiedBy>Claudia Mihai</cp:lastModifiedBy>
  <dcterms:created xsi:type="dcterms:W3CDTF">2011-06-26T10:15:22Z</dcterms:created>
  <dcterms:modified xsi:type="dcterms:W3CDTF">2011-07-03T10:13:13Z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