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CNIS-T_general si pe probe" sheetId="1" r:id="rId1"/>
  </sheets>
  <definedNames>
    <definedName name="scara">#REF!</definedName>
  </definedNames>
  <calcPr fullCalcOnLoad="1"/>
</workbook>
</file>

<file path=xl/sharedStrings.xml><?xml version="1.0" encoding="utf-8"?>
<sst xmlns="http://schemas.openxmlformats.org/spreadsheetml/2006/main" count="370" uniqueCount="80">
  <si>
    <t>CNIS 2014 Tineret (J, C, P)</t>
  </si>
  <si>
    <t>sportivul</t>
  </si>
  <si>
    <t>Categ.</t>
  </si>
  <si>
    <t>CNIS 
2013</t>
  </si>
  <si>
    <t>CNIS 2014</t>
  </si>
  <si>
    <t>clasamentul pe probe (2014)</t>
  </si>
  <si>
    <t>etapa I Botosani: 12-13 aprilie)</t>
  </si>
  <si>
    <t>etapa a II-a (Eforie Nord - 6-7 sept.)</t>
  </si>
  <si>
    <t>etapa a III-a (Piatra Neamt - 25-26 oct.)</t>
  </si>
  <si>
    <t>Turneul Final (Bucuresti: 22-23 nov.)</t>
  </si>
  <si>
    <t>loc</t>
  </si>
  <si>
    <t>nume, prenume</t>
  </si>
  <si>
    <t>clubul</t>
  </si>
  <si>
    <t>TOTAL puncte</t>
  </si>
  <si>
    <t>duplicat</t>
  </si>
  <si>
    <t>compunere</t>
  </si>
  <si>
    <t>libere</t>
  </si>
  <si>
    <t>total etapă</t>
  </si>
  <si>
    <t>duplicat clasic</t>
  </si>
  <si>
    <t>duplicat completiv</t>
  </si>
  <si>
    <t>pct.</t>
  </si>
  <si>
    <t>x</t>
  </si>
  <si>
    <t>scor</t>
  </si>
  <si>
    <t>vict.</t>
  </si>
  <si>
    <t>coef</t>
  </si>
  <si>
    <t>pct</t>
  </si>
  <si>
    <t>coef/</t>
  </si>
  <si>
    <t>pvj.</t>
  </si>
  <si>
    <t>MIHALCA Cosmina</t>
  </si>
  <si>
    <t>Impetus</t>
  </si>
  <si>
    <t>J</t>
  </si>
  <si>
    <t>TUDOR Bianca</t>
  </si>
  <si>
    <t xml:space="preserve">Universitatea </t>
  </si>
  <si>
    <t>RADU Radu</t>
  </si>
  <si>
    <t>Argus</t>
  </si>
  <si>
    <t>SANDU Steluta</t>
  </si>
  <si>
    <t>Universitatea</t>
  </si>
  <si>
    <t>BEJAN Elena</t>
  </si>
  <si>
    <t>ROSCANEANU Alex</t>
  </si>
  <si>
    <t>ASAFTEI Andrei</t>
  </si>
  <si>
    <t>DANILA Florin</t>
  </si>
  <si>
    <t>Locomotiva</t>
  </si>
  <si>
    <t>IVAN Alexandru</t>
  </si>
  <si>
    <t>pcy</t>
  </si>
  <si>
    <t>ENEA Iustin</t>
  </si>
  <si>
    <t>C</t>
  </si>
  <si>
    <t>PANAIT Alexandra</t>
  </si>
  <si>
    <t>MIHALACHE Paula</t>
  </si>
  <si>
    <t>ICHIM Antonia</t>
  </si>
  <si>
    <t>ICHIM Cosmin</t>
  </si>
  <si>
    <t>HANCEANU Claudia</t>
  </si>
  <si>
    <t>MARICA Marinela</t>
  </si>
  <si>
    <t>STAUCEANU Daniela</t>
  </si>
  <si>
    <t>STAUCEANU Sebastian</t>
  </si>
  <si>
    <t>SADICI Andreea</t>
  </si>
  <si>
    <t>Lazar</t>
  </si>
  <si>
    <t>URSACHI Andrei</t>
  </si>
  <si>
    <t>CFR</t>
  </si>
  <si>
    <t>SALAGEANU Sebastian</t>
  </si>
  <si>
    <t>CABA Cristian</t>
  </si>
  <si>
    <t>P</t>
  </si>
  <si>
    <t>CERNAHUZ Nicolae</t>
  </si>
  <si>
    <t>Preventis</t>
  </si>
  <si>
    <t>ICHIM Iosif-Andrei</t>
  </si>
  <si>
    <t>MASCAN Emanuel Gabriel</t>
  </si>
  <si>
    <t>MAXIM Ciprian</t>
  </si>
  <si>
    <t>HANCEANU Vladut</t>
  </si>
  <si>
    <t>TUDOSA Iustinian</t>
  </si>
  <si>
    <t>ISPIRI Marian Ionescu</t>
  </si>
  <si>
    <t>JUGARIU David Iulian</t>
  </si>
  <si>
    <t>DANILA Iuliana</t>
  </si>
  <si>
    <t>SADICI Larisa Maria</t>
  </si>
  <si>
    <t>West</t>
  </si>
  <si>
    <t>Nota: se puncteaza cele mai bune doua rezultate pe probe din trei etape + turneul final</t>
  </si>
  <si>
    <t>J = Junior</t>
  </si>
  <si>
    <t>(16-20 ani)</t>
  </si>
  <si>
    <t>C = Cadet</t>
  </si>
  <si>
    <t>(13-15 ani)</t>
  </si>
  <si>
    <t>P = Prichindel</t>
  </si>
  <si>
    <t>(6-12 ani)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</si>
</sst>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[$-409]dddd\,\ mmmm\ dd\,\ yyyy"/>
    <numFmt numFmtId="181" formatCode="[$-418]d\ mmmm\ yyyy;@"/>
    <numFmt numFmtId="182" formatCode="[$-418]ddd\,\ d\ mmmm\ yyyy;@"/>
    <numFmt numFmtId="183" formatCode="[$-418]dddd\,\ d\ mmmm\ yyyy;@"/>
    <numFmt numFmtId="184" formatCode="[$-418]dddd\,\ d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%"/>
    <numFmt numFmtId="190" formatCode="[$-409]h:mm:ss\ AM/PM"/>
    <numFmt numFmtId="191" formatCode="[$-409]dddd\ dd\ mmmm\ yyyy"/>
    <numFmt numFmtId="192" formatCode="0.000"/>
    <numFmt numFmtId="193" formatCode="0.0"/>
    <numFmt numFmtId="194" formatCode="0.0000"/>
    <numFmt numFmtId="195" formatCode="0.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9"/>
      <name val="Comic Sans MS"/>
      <family val="4"/>
    </font>
    <font>
      <sz val="10"/>
      <color indexed="9"/>
      <name val="Comic Sans MS"/>
      <family val="4"/>
    </font>
    <font>
      <b/>
      <u val="single"/>
      <sz val="10"/>
      <color indexed="41"/>
      <name val="Comic Sans MS"/>
      <family val="4"/>
    </font>
    <font>
      <b/>
      <u val="single"/>
      <sz val="10"/>
      <name val="Comic Sans MS"/>
      <family val="4"/>
    </font>
    <font>
      <u val="single"/>
      <sz val="10"/>
      <name val="Comic Sans MS"/>
      <family val="4"/>
    </font>
    <font>
      <b/>
      <sz val="8"/>
      <color indexed="9"/>
      <name val="Comic Sans MS"/>
      <family val="4"/>
    </font>
    <font>
      <b/>
      <sz val="8"/>
      <color indexed="41"/>
      <name val="Comic Sans MS"/>
      <family val="4"/>
    </font>
    <font>
      <u val="single"/>
      <sz val="8"/>
      <color indexed="9"/>
      <name val="Comic Sans MS"/>
      <family val="4"/>
    </font>
    <font>
      <u val="single"/>
      <sz val="8"/>
      <name val="Comic Sans MS"/>
      <family val="4"/>
    </font>
    <font>
      <sz val="8"/>
      <name val="Comic Sans MS"/>
      <family val="4"/>
    </font>
    <font>
      <sz val="8"/>
      <color indexed="9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sz val="9"/>
      <color indexed="10"/>
      <name val="Comic Sans MS"/>
      <family val="4"/>
    </font>
    <font>
      <b/>
      <sz val="9"/>
      <color indexed="42"/>
      <name val="Comic Sans MS"/>
      <family val="4"/>
    </font>
    <font>
      <sz val="9"/>
      <color indexed="10"/>
      <name val="Comic Sans MS"/>
      <family val="4"/>
    </font>
    <font>
      <sz val="11"/>
      <name val="Calibri"/>
      <family val="2"/>
    </font>
    <font>
      <b/>
      <i/>
      <sz val="10"/>
      <color indexed="62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6" fillId="24" borderId="10" xfId="0" applyFont="1" applyFill="1" applyBorder="1" applyAlignment="1">
      <alignment wrapText="1"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8" fillId="24" borderId="12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31" fillId="24" borderId="13" xfId="0" applyFont="1" applyFill="1" applyBorder="1" applyAlignment="1" applyProtection="1">
      <alignment horizontal="center" vertical="center" wrapText="1"/>
      <protection/>
    </xf>
    <xf numFmtId="0" fontId="31" fillId="24" borderId="14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vertical="center" wrapText="1"/>
      <protection/>
    </xf>
    <xf numFmtId="0" fontId="31" fillId="24" borderId="16" xfId="0" applyFont="1" applyFill="1" applyBorder="1" applyAlignment="1" applyProtection="1">
      <alignment horizontal="center" vertical="center" wrapText="1"/>
      <protection/>
    </xf>
    <xf numFmtId="0" fontId="31" fillId="24" borderId="17" xfId="0" applyFont="1" applyFill="1" applyBorder="1" applyAlignment="1" applyProtection="1">
      <alignment horizontal="center" vertical="center" wrapText="1"/>
      <protection/>
    </xf>
    <xf numFmtId="0" fontId="31" fillId="24" borderId="18" xfId="0" applyFont="1" applyFill="1" applyBorder="1" applyAlignment="1" applyProtection="1">
      <alignment horizontal="center" vertical="center" wrapText="1"/>
      <protection/>
    </xf>
    <xf numFmtId="0" fontId="36" fillId="24" borderId="19" xfId="0" applyFont="1" applyFill="1" applyBorder="1" applyAlignment="1" applyProtection="1">
      <alignment horizontal="center" vertical="center" wrapText="1"/>
      <protection/>
    </xf>
    <xf numFmtId="0" fontId="36" fillId="24" borderId="20" xfId="0" applyFont="1" applyFill="1" applyBorder="1" applyAlignment="1" applyProtection="1">
      <alignment horizontal="left" vertical="center"/>
      <protection/>
    </xf>
    <xf numFmtId="0" fontId="36" fillId="24" borderId="21" xfId="0" applyFont="1" applyFill="1" applyBorder="1" applyAlignment="1" applyProtection="1">
      <alignment horizontal="center" vertical="center" wrapText="1"/>
      <protection/>
    </xf>
    <xf numFmtId="0" fontId="36" fillId="24" borderId="22" xfId="0" applyFont="1" applyFill="1" applyBorder="1" applyAlignment="1" applyProtection="1">
      <alignment horizontal="center" vertical="center" wrapText="1"/>
      <protection/>
    </xf>
    <xf numFmtId="0" fontId="35" fillId="7" borderId="23" xfId="0" applyFont="1" applyFill="1" applyBorder="1" applyAlignment="1" applyProtection="1">
      <alignment horizontal="center" vertical="center" wrapText="1"/>
      <protection/>
    </xf>
    <xf numFmtId="0" fontId="35" fillId="7" borderId="24" xfId="0" applyFont="1" applyFill="1" applyBorder="1" applyAlignment="1" applyProtection="1">
      <alignment horizontal="center" vertical="center" wrapText="1"/>
      <protection/>
    </xf>
    <xf numFmtId="0" fontId="35" fillId="7" borderId="22" xfId="0" applyFont="1" applyFill="1" applyBorder="1" applyAlignment="1" applyProtection="1">
      <alignment horizontal="center" vertical="center" wrapText="1"/>
      <protection/>
    </xf>
    <xf numFmtId="0" fontId="35" fillId="7" borderId="20" xfId="0" applyFont="1" applyFill="1" applyBorder="1" applyAlignment="1" applyProtection="1">
      <alignment horizontal="center" vertical="center" wrapText="1"/>
      <protection/>
    </xf>
    <xf numFmtId="0" fontId="35" fillId="7" borderId="25" xfId="0" applyFont="1" applyFill="1" applyBorder="1" applyAlignment="1" applyProtection="1">
      <alignment horizontal="center" vertical="center" wrapText="1"/>
      <protection/>
    </xf>
    <xf numFmtId="0" fontId="37" fillId="8" borderId="23" xfId="0" applyFont="1" applyFill="1" applyBorder="1" applyAlignment="1" applyProtection="1">
      <alignment horizontal="center"/>
      <protection/>
    </xf>
    <xf numFmtId="0" fontId="35" fillId="8" borderId="24" xfId="0" applyFont="1" applyFill="1" applyBorder="1" applyAlignment="1" applyProtection="1">
      <alignment horizontal="center" vertical="center" wrapText="1"/>
      <protection/>
    </xf>
    <xf numFmtId="0" fontId="35" fillId="8" borderId="25" xfId="0" applyFont="1" applyFill="1" applyBorder="1" applyAlignment="1" applyProtection="1">
      <alignment horizontal="center" vertical="center" wrapText="1"/>
      <protection/>
    </xf>
    <xf numFmtId="0" fontId="35" fillId="8" borderId="22" xfId="0" applyFont="1" applyFill="1" applyBorder="1" applyAlignment="1" applyProtection="1">
      <alignment horizontal="center" vertical="center" wrapText="1"/>
      <protection/>
    </xf>
    <xf numFmtId="0" fontId="35" fillId="5" borderId="26" xfId="0" applyFont="1" applyFill="1" applyBorder="1" applyAlignment="1" applyProtection="1">
      <alignment horizontal="center" vertical="center" wrapText="1"/>
      <protection/>
    </xf>
    <xf numFmtId="0" fontId="35" fillId="5" borderId="27" xfId="0" applyFont="1" applyFill="1" applyBorder="1" applyAlignment="1" applyProtection="1">
      <alignment horizontal="center" vertical="center" wrapText="1"/>
      <protection/>
    </xf>
    <xf numFmtId="0" fontId="35" fillId="5" borderId="28" xfId="0" applyFont="1" applyFill="1" applyBorder="1" applyAlignment="1" applyProtection="1">
      <alignment horizontal="center" vertical="center" wrapText="1"/>
      <protection/>
    </xf>
    <xf numFmtId="0" fontId="35" fillId="5" borderId="19" xfId="0" applyFont="1" applyFill="1" applyBorder="1" applyAlignment="1" applyProtection="1">
      <alignment horizontal="center" vertical="center" wrapText="1"/>
      <protection/>
    </xf>
    <xf numFmtId="0" fontId="35" fillId="5" borderId="24" xfId="0" applyFont="1" applyFill="1" applyBorder="1" applyAlignment="1" applyProtection="1">
      <alignment horizontal="center" vertical="center" wrapText="1"/>
      <protection/>
    </xf>
    <xf numFmtId="0" fontId="35" fillId="5" borderId="29" xfId="0" applyFont="1" applyFill="1" applyBorder="1" applyAlignment="1" applyProtection="1">
      <alignment horizontal="center" vertical="center" wrapText="1"/>
      <protection/>
    </xf>
    <xf numFmtId="0" fontId="35" fillId="5" borderId="25" xfId="0" applyFont="1" applyFill="1" applyBorder="1" applyAlignment="1" applyProtection="1">
      <alignment horizontal="center" vertical="center" wrapText="1"/>
      <protection/>
    </xf>
    <xf numFmtId="0" fontId="35" fillId="5" borderId="20" xfId="0" applyFont="1" applyFill="1" applyBorder="1" applyAlignment="1" applyProtection="1">
      <alignment horizontal="center" vertical="center" wrapText="1"/>
      <protection/>
    </xf>
    <xf numFmtId="0" fontId="35" fillId="5" borderId="21" xfId="0" applyFont="1" applyFill="1" applyBorder="1" applyAlignment="1" applyProtection="1">
      <alignment horizontal="center" vertical="center" wrapText="1"/>
      <protection/>
    </xf>
    <xf numFmtId="0" fontId="35" fillId="5" borderId="22" xfId="0" applyFont="1" applyFill="1" applyBorder="1" applyAlignment="1" applyProtection="1">
      <alignment horizontal="center" vertical="center" wrapText="1"/>
      <protection/>
    </xf>
    <xf numFmtId="0" fontId="38" fillId="0" borderId="30" xfId="0" applyFont="1" applyFill="1" applyBorder="1" applyAlignment="1" applyProtection="1">
      <alignment horizontal="center"/>
      <protection/>
    </xf>
    <xf numFmtId="0" fontId="25" fillId="0" borderId="31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38" fillId="0" borderId="32" xfId="0" applyFont="1" applyFill="1" applyBorder="1" applyAlignment="1" applyProtection="1">
      <alignment horizontal="center" vertical="center" wrapText="1"/>
      <protection/>
    </xf>
    <xf numFmtId="0" fontId="38" fillId="21" borderId="33" xfId="0" applyFont="1" applyFill="1" applyBorder="1" applyAlignment="1" applyProtection="1">
      <alignment horizontal="center" vertical="center" wrapText="1"/>
      <protection/>
    </xf>
    <xf numFmtId="0" fontId="38" fillId="21" borderId="34" xfId="0" applyFont="1" applyFill="1" applyBorder="1" applyAlignment="1" applyProtection="1">
      <alignment horizontal="center" vertical="center" wrapText="1"/>
      <protection/>
    </xf>
    <xf numFmtId="1" fontId="39" fillId="25" borderId="35" xfId="0" applyNumberFormat="1" applyFont="1" applyFill="1" applyBorder="1" applyAlignment="1" applyProtection="1">
      <alignment horizontal="center"/>
      <protection/>
    </xf>
    <xf numFmtId="0" fontId="40" fillId="24" borderId="36" xfId="0" applyFont="1" applyFill="1" applyBorder="1" applyAlignment="1" applyProtection="1">
      <alignment horizontal="center"/>
      <protection/>
    </xf>
    <xf numFmtId="1" fontId="37" fillId="26" borderId="37" xfId="0" applyNumberFormat="1" applyFont="1" applyFill="1" applyBorder="1" applyAlignment="1" applyProtection="1">
      <alignment horizontal="center"/>
      <protection/>
    </xf>
    <xf numFmtId="1" fontId="37" fillId="26" borderId="38" xfId="0" applyNumberFormat="1" applyFont="1" applyFill="1" applyBorder="1" applyAlignment="1" applyProtection="1">
      <alignment horizontal="center"/>
      <protection/>
    </xf>
    <xf numFmtId="1" fontId="39" fillId="7" borderId="39" xfId="0" applyNumberFormat="1" applyFont="1" applyFill="1" applyBorder="1" applyAlignment="1" applyProtection="1">
      <alignment horizontal="center"/>
      <protection/>
    </xf>
    <xf numFmtId="0" fontId="39" fillId="7" borderId="27" xfId="0" applyFont="1" applyFill="1" applyBorder="1" applyAlignment="1" applyProtection="1">
      <alignment horizontal="center"/>
      <protection/>
    </xf>
    <xf numFmtId="0" fontId="37" fillId="7" borderId="40" xfId="0" applyFont="1" applyFill="1" applyBorder="1" applyAlignment="1" applyProtection="1">
      <alignment horizontal="center"/>
      <protection/>
    </xf>
    <xf numFmtId="0" fontId="37" fillId="7" borderId="14" xfId="0" applyFont="1" applyFill="1" applyBorder="1" applyAlignment="1" applyProtection="1">
      <alignment horizontal="center"/>
      <protection locked="0"/>
    </xf>
    <xf numFmtId="0" fontId="37" fillId="7" borderId="27" xfId="0" applyFont="1" applyFill="1" applyBorder="1" applyAlignment="1" applyProtection="1">
      <alignment horizontal="center"/>
      <protection locked="0"/>
    </xf>
    <xf numFmtId="0" fontId="37" fillId="7" borderId="26" xfId="0" applyFont="1" applyFill="1" applyBorder="1" applyAlignment="1" applyProtection="1">
      <alignment horizontal="center"/>
      <protection locked="0"/>
    </xf>
    <xf numFmtId="0" fontId="37" fillId="7" borderId="13" xfId="0" applyFont="1" applyFill="1" applyBorder="1" applyAlignment="1" applyProtection="1">
      <alignment horizontal="center"/>
      <protection locked="0"/>
    </xf>
    <xf numFmtId="0" fontId="37" fillId="7" borderId="15" xfId="0" applyFont="1" applyFill="1" applyBorder="1" applyAlignment="1" applyProtection="1">
      <alignment horizontal="center"/>
      <protection locked="0"/>
    </xf>
    <xf numFmtId="0" fontId="39" fillId="8" borderId="41" xfId="0" applyFont="1" applyFill="1" applyBorder="1" applyAlignment="1" applyProtection="1">
      <alignment horizontal="center"/>
      <protection/>
    </xf>
    <xf numFmtId="0" fontId="39" fillId="8" borderId="30" xfId="0" applyFont="1" applyFill="1" applyBorder="1" applyAlignment="1" applyProtection="1">
      <alignment horizontal="center"/>
      <protection/>
    </xf>
    <xf numFmtId="0" fontId="37" fillId="8" borderId="40" xfId="0" applyFont="1" applyFill="1" applyBorder="1" applyAlignment="1" applyProtection="1">
      <alignment horizontal="center"/>
      <protection/>
    </xf>
    <xf numFmtId="0" fontId="37" fillId="8" borderId="42" xfId="0" applyFont="1" applyFill="1" applyBorder="1" applyAlignment="1">
      <alignment horizontal="center"/>
    </xf>
    <xf numFmtId="0" fontId="37" fillId="8" borderId="43" xfId="0" applyFont="1" applyFill="1" applyBorder="1" applyAlignment="1">
      <alignment horizontal="center"/>
    </xf>
    <xf numFmtId="0" fontId="37" fillId="8" borderId="44" xfId="0" applyFont="1" applyFill="1" applyBorder="1" applyAlignment="1">
      <alignment horizontal="center"/>
    </xf>
    <xf numFmtId="0" fontId="37" fillId="8" borderId="36" xfId="0" applyFont="1" applyFill="1" applyBorder="1" applyAlignment="1">
      <alignment horizontal="center"/>
    </xf>
    <xf numFmtId="0" fontId="37" fillId="8" borderId="45" xfId="0" applyFont="1" applyFill="1" applyBorder="1" applyAlignment="1">
      <alignment horizontal="center"/>
    </xf>
    <xf numFmtId="0" fontId="37" fillId="8" borderId="32" xfId="0" applyFont="1" applyFill="1" applyBorder="1" applyAlignment="1">
      <alignment horizontal="center"/>
    </xf>
    <xf numFmtId="0" fontId="37" fillId="8" borderId="40" xfId="0" applyFont="1" applyFill="1" applyBorder="1" applyAlignment="1">
      <alignment horizontal="center"/>
    </xf>
    <xf numFmtId="0" fontId="38" fillId="5" borderId="46" xfId="0" applyFont="1" applyFill="1" applyBorder="1" applyAlignment="1">
      <alignment horizontal="center"/>
    </xf>
    <xf numFmtId="0" fontId="37" fillId="5" borderId="47" xfId="0" applyFont="1" applyFill="1" applyBorder="1" applyAlignment="1" applyProtection="1">
      <alignment horizontal="center"/>
      <protection/>
    </xf>
    <xf numFmtId="0" fontId="37" fillId="5" borderId="48" xfId="0" applyFont="1" applyFill="1" applyBorder="1" applyAlignment="1" applyProtection="1">
      <alignment horizontal="center"/>
      <protection/>
    </xf>
    <xf numFmtId="0" fontId="37" fillId="5" borderId="44" xfId="0" applyFont="1" applyFill="1" applyBorder="1" applyAlignment="1" applyProtection="1">
      <alignment horizontal="center"/>
      <protection/>
    </xf>
    <xf numFmtId="0" fontId="37" fillId="5" borderId="30" xfId="0" applyFont="1" applyFill="1" applyBorder="1" applyAlignment="1" applyProtection="1">
      <alignment horizontal="center"/>
      <protection/>
    </xf>
    <xf numFmtId="0" fontId="37" fillId="5" borderId="32" xfId="0" applyFont="1" applyFill="1" applyBorder="1" applyAlignment="1" applyProtection="1">
      <alignment horizontal="center"/>
      <protection/>
    </xf>
    <xf numFmtId="0" fontId="37" fillId="5" borderId="43" xfId="0" applyFont="1" applyFill="1" applyBorder="1" applyAlignment="1" applyProtection="1">
      <alignment horizontal="center"/>
      <protection/>
    </xf>
    <xf numFmtId="0" fontId="37" fillId="5" borderId="36" xfId="0" applyFont="1" applyFill="1" applyBorder="1" applyAlignment="1" applyProtection="1">
      <alignment horizontal="center"/>
      <protection/>
    </xf>
    <xf numFmtId="0" fontId="37" fillId="5" borderId="49" xfId="0" applyFont="1" applyFill="1" applyBorder="1" applyAlignment="1" applyProtection="1">
      <alignment horizontal="center"/>
      <protection/>
    </xf>
    <xf numFmtId="1" fontId="38" fillId="7" borderId="50" xfId="0" applyNumberFormat="1" applyFont="1" applyFill="1" applyBorder="1" applyAlignment="1" applyProtection="1">
      <alignment horizontal="center"/>
      <protection/>
    </xf>
    <xf numFmtId="0" fontId="37" fillId="7" borderId="51" xfId="0" applyFont="1" applyFill="1" applyBorder="1" applyAlignment="1" applyProtection="1">
      <alignment horizontal="center"/>
      <protection/>
    </xf>
    <xf numFmtId="0" fontId="37" fillId="7" borderId="43" xfId="0" applyFont="1" applyFill="1" applyBorder="1" applyAlignment="1" applyProtection="1">
      <alignment horizontal="center"/>
      <protection/>
    </xf>
    <xf numFmtId="0" fontId="37" fillId="7" borderId="44" xfId="0" applyFont="1" applyFill="1" applyBorder="1" applyAlignment="1" applyProtection="1">
      <alignment horizontal="center"/>
      <protection locked="0"/>
    </xf>
    <xf numFmtId="0" fontId="39" fillId="7" borderId="40" xfId="0" applyFont="1" applyFill="1" applyBorder="1" applyAlignment="1" applyProtection="1">
      <alignment horizontal="center"/>
      <protection locked="0"/>
    </xf>
    <xf numFmtId="0" fontId="37" fillId="7" borderId="44" xfId="0" applyFont="1" applyFill="1" applyBorder="1" applyAlignment="1" applyProtection="1">
      <alignment horizontal="center"/>
      <protection/>
    </xf>
    <xf numFmtId="0" fontId="39" fillId="7" borderId="40" xfId="0" applyFont="1" applyFill="1" applyBorder="1" applyAlignment="1" applyProtection="1">
      <alignment horizontal="center"/>
      <protection/>
    </xf>
    <xf numFmtId="0" fontId="37" fillId="7" borderId="32" xfId="0" applyFont="1" applyFill="1" applyBorder="1" applyAlignment="1" applyProtection="1">
      <alignment horizontal="center"/>
      <protection/>
    </xf>
    <xf numFmtId="0" fontId="39" fillId="7" borderId="49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1" fontId="37" fillId="26" borderId="52" xfId="0" applyNumberFormat="1" applyFont="1" applyFill="1" applyBorder="1" applyAlignment="1" applyProtection="1">
      <alignment horizontal="center"/>
      <protection/>
    </xf>
    <xf numFmtId="1" fontId="38" fillId="7" borderId="44" xfId="0" applyNumberFormat="1" applyFont="1" applyFill="1" applyBorder="1" applyAlignment="1" applyProtection="1">
      <alignment horizontal="center"/>
      <protection/>
    </xf>
    <xf numFmtId="0" fontId="38" fillId="8" borderId="41" xfId="0" applyFont="1" applyFill="1" applyBorder="1" applyAlignment="1" applyProtection="1">
      <alignment horizontal="center"/>
      <protection/>
    </xf>
    <xf numFmtId="0" fontId="38" fillId="5" borderId="41" xfId="0" applyFont="1" applyFill="1" applyBorder="1" applyAlignment="1">
      <alignment horizontal="center"/>
    </xf>
    <xf numFmtId="0" fontId="41" fillId="5" borderId="30" xfId="0" applyFont="1" applyFill="1" applyBorder="1" applyAlignment="1">
      <alignment horizontal="center"/>
    </xf>
    <xf numFmtId="0" fontId="37" fillId="5" borderId="40" xfId="0" applyFont="1" applyFill="1" applyBorder="1" applyAlignment="1">
      <alignment horizontal="center"/>
    </xf>
    <xf numFmtId="0" fontId="37" fillId="7" borderId="27" xfId="0" applyFont="1" applyFill="1" applyBorder="1" applyAlignment="1" applyProtection="1">
      <alignment horizontal="center"/>
      <protection/>
    </xf>
    <xf numFmtId="0" fontId="37" fillId="8" borderId="30" xfId="0" applyFont="1" applyFill="1" applyBorder="1" applyAlignment="1" applyProtection="1">
      <alignment horizontal="center"/>
      <protection/>
    </xf>
    <xf numFmtId="0" fontId="38" fillId="8" borderId="30" xfId="0" applyFont="1" applyFill="1" applyBorder="1" applyAlignment="1" applyProtection="1">
      <alignment horizontal="center"/>
      <protection/>
    </xf>
    <xf numFmtId="0" fontId="39" fillId="0" borderId="53" xfId="0" applyFont="1" applyFill="1" applyBorder="1" applyAlignment="1" applyProtection="1">
      <alignment horizontal="center"/>
      <protection/>
    </xf>
    <xf numFmtId="0" fontId="24" fillId="0" borderId="53" xfId="0" applyFont="1" applyFill="1" applyBorder="1" applyAlignment="1" applyProtection="1">
      <alignment horizontal="left" vertical="center" wrapText="1"/>
      <protection/>
    </xf>
    <xf numFmtId="0" fontId="37" fillId="0" borderId="53" xfId="0" applyFont="1" applyFill="1" applyBorder="1" applyAlignment="1" applyProtection="1">
      <alignment horizontal="center" vertical="center" wrapText="1"/>
      <protection/>
    </xf>
    <xf numFmtId="0" fontId="38" fillId="0" borderId="53" xfId="0" applyFont="1" applyFill="1" applyBorder="1" applyAlignment="1" applyProtection="1">
      <alignment horizontal="center" vertical="center" wrapText="1"/>
      <protection/>
    </xf>
    <xf numFmtId="1" fontId="39" fillId="0" borderId="53" xfId="0" applyNumberFormat="1" applyFont="1" applyFill="1" applyBorder="1" applyAlignment="1" applyProtection="1">
      <alignment horizontal="center"/>
      <protection/>
    </xf>
    <xf numFmtId="0" fontId="40" fillId="0" borderId="53" xfId="0" applyFont="1" applyFill="1" applyBorder="1" applyAlignment="1" applyProtection="1">
      <alignment horizontal="center"/>
      <protection/>
    </xf>
    <xf numFmtId="1" fontId="37" fillId="0" borderId="53" xfId="0" applyNumberFormat="1" applyFont="1" applyFill="1" applyBorder="1" applyAlignment="1" applyProtection="1">
      <alignment horizontal="center"/>
      <protection/>
    </xf>
    <xf numFmtId="0" fontId="37" fillId="0" borderId="53" xfId="0" applyFont="1" applyFill="1" applyBorder="1" applyAlignment="1" applyProtection="1">
      <alignment horizontal="center"/>
      <protection/>
    </xf>
    <xf numFmtId="0" fontId="37" fillId="0" borderId="53" xfId="0" applyFont="1" applyFill="1" applyBorder="1" applyAlignment="1" applyProtection="1">
      <alignment horizontal="center"/>
      <protection locked="0"/>
    </xf>
    <xf numFmtId="0" fontId="38" fillId="0" borderId="53" xfId="0" applyFont="1" applyFill="1" applyBorder="1" applyAlignment="1" applyProtection="1">
      <alignment horizontal="center"/>
      <protection/>
    </xf>
    <xf numFmtId="0" fontId="38" fillId="0" borderId="53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37" fillId="0" borderId="0" xfId="0" applyFont="1" applyFill="1" applyAlignment="1" applyProtection="1">
      <alignment horizontal="center"/>
      <protection/>
    </xf>
    <xf numFmtId="0" fontId="39" fillId="0" borderId="54" xfId="0" applyFont="1" applyFill="1" applyBorder="1" applyAlignment="1" applyProtection="1">
      <alignment horizontal="center"/>
      <protection/>
    </xf>
    <xf numFmtId="0" fontId="24" fillId="0" borderId="54" xfId="0" applyFont="1" applyFill="1" applyBorder="1" applyAlignment="1" applyProtection="1">
      <alignment horizontal="left" vertical="center" wrapText="1"/>
      <protection/>
    </xf>
    <xf numFmtId="0" fontId="37" fillId="0" borderId="54" xfId="0" applyFont="1" applyFill="1" applyBorder="1" applyAlignment="1" applyProtection="1">
      <alignment horizontal="center" vertical="center" wrapText="1"/>
      <protection/>
    </xf>
    <xf numFmtId="0" fontId="38" fillId="0" borderId="54" xfId="0" applyFont="1" applyFill="1" applyBorder="1" applyAlignment="1" applyProtection="1">
      <alignment horizontal="center" vertical="center" wrapText="1"/>
      <protection/>
    </xf>
    <xf numFmtId="1" fontId="39" fillId="0" borderId="54" xfId="0" applyNumberFormat="1" applyFont="1" applyFill="1" applyBorder="1" applyAlignment="1" applyProtection="1">
      <alignment horizontal="center"/>
      <protection/>
    </xf>
    <xf numFmtId="0" fontId="40" fillId="0" borderId="54" xfId="0" applyFont="1" applyFill="1" applyBorder="1" applyAlignment="1" applyProtection="1">
      <alignment horizontal="center"/>
      <protection/>
    </xf>
    <xf numFmtId="1" fontId="37" fillId="0" borderId="54" xfId="0" applyNumberFormat="1" applyFont="1" applyFill="1" applyBorder="1" applyAlignment="1" applyProtection="1">
      <alignment horizontal="center"/>
      <protection/>
    </xf>
    <xf numFmtId="0" fontId="37" fillId="0" borderId="54" xfId="0" applyFont="1" applyFill="1" applyBorder="1" applyAlignment="1" applyProtection="1">
      <alignment horizontal="center"/>
      <protection/>
    </xf>
    <xf numFmtId="0" fontId="37" fillId="0" borderId="54" xfId="0" applyFont="1" applyFill="1" applyBorder="1" applyAlignment="1" applyProtection="1">
      <alignment horizontal="center"/>
      <protection locked="0"/>
    </xf>
    <xf numFmtId="0" fontId="38" fillId="0" borderId="54" xfId="0" applyFont="1" applyFill="1" applyBorder="1" applyAlignment="1" applyProtection="1">
      <alignment horizontal="center"/>
      <protection/>
    </xf>
    <xf numFmtId="0" fontId="38" fillId="0" borderId="54" xfId="0" applyFont="1" applyFill="1" applyBorder="1" applyAlignment="1">
      <alignment horizontal="center"/>
    </xf>
    <xf numFmtId="0" fontId="37" fillId="0" borderId="54" xfId="0" applyFont="1" applyFill="1" applyBorder="1" applyAlignment="1">
      <alignment horizontal="center"/>
    </xf>
    <xf numFmtId="0" fontId="39" fillId="7" borderId="55" xfId="0" applyFont="1" applyFill="1" applyBorder="1" applyAlignment="1" applyProtection="1">
      <alignment horizontal="center"/>
      <protection/>
    </xf>
    <xf numFmtId="0" fontId="39" fillId="7" borderId="30" xfId="0" applyFont="1" applyFill="1" applyBorder="1" applyAlignment="1" applyProtection="1">
      <alignment horizontal="center"/>
      <protection/>
    </xf>
    <xf numFmtId="0" fontId="38" fillId="7" borderId="55" xfId="0" applyFont="1" applyFill="1" applyBorder="1" applyAlignment="1" applyProtection="1">
      <alignment horizontal="center"/>
      <protection/>
    </xf>
    <xf numFmtId="1" fontId="38" fillId="7" borderId="36" xfId="0" applyNumberFormat="1" applyFont="1" applyFill="1" applyBorder="1" applyAlignment="1" applyProtection="1">
      <alignment horizontal="center"/>
      <protection/>
    </xf>
    <xf numFmtId="0" fontId="37" fillId="7" borderId="30" xfId="0" applyFont="1" applyFill="1" applyBorder="1" applyAlignment="1" applyProtection="1">
      <alignment horizontal="center"/>
      <protection/>
    </xf>
    <xf numFmtId="0" fontId="37" fillId="7" borderId="42" xfId="0" applyFont="1" applyFill="1" applyBorder="1" applyAlignment="1" applyProtection="1">
      <alignment horizontal="center"/>
      <protection locked="0"/>
    </xf>
    <xf numFmtId="0" fontId="37" fillId="7" borderId="30" xfId="0" applyFont="1" applyFill="1" applyBorder="1" applyAlignment="1" applyProtection="1">
      <alignment horizontal="center"/>
      <protection locked="0"/>
    </xf>
    <xf numFmtId="0" fontId="37" fillId="7" borderId="36" xfId="0" applyFont="1" applyFill="1" applyBorder="1" applyAlignment="1" applyProtection="1">
      <alignment horizontal="center"/>
      <protection locked="0"/>
    </xf>
    <xf numFmtId="0" fontId="37" fillId="7" borderId="32" xfId="0" applyFont="1" applyFill="1" applyBorder="1" applyAlignment="1" applyProtection="1">
      <alignment horizontal="center"/>
      <protection locked="0"/>
    </xf>
    <xf numFmtId="0" fontId="37" fillId="7" borderId="56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1" fontId="39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1" fontId="37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Fill="1" applyAlignment="1">
      <alignment horizontal="center"/>
    </xf>
    <xf numFmtId="0" fontId="38" fillId="0" borderId="0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40" fillId="0" borderId="57" xfId="0" applyFont="1" applyFill="1" applyBorder="1" applyAlignment="1" applyProtection="1">
      <alignment horizontal="center"/>
      <protection/>
    </xf>
    <xf numFmtId="0" fontId="37" fillId="0" borderId="57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4" fillId="0" borderId="58" xfId="0" applyFont="1" applyFill="1" applyBorder="1" applyAlignment="1" applyProtection="1">
      <alignment horizontal="center" vertical="center"/>
      <protection/>
    </xf>
    <xf numFmtId="0" fontId="34" fillId="0" borderId="59" xfId="0" applyFont="1" applyFill="1" applyBorder="1" applyAlignment="1" applyProtection="1">
      <alignment horizontal="center" vertical="center" wrapText="1"/>
      <protection/>
    </xf>
    <xf numFmtId="0" fontId="36" fillId="0" borderId="59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5" fillId="7" borderId="19" xfId="0" applyFont="1" applyFill="1" applyBorder="1" applyAlignment="1" applyProtection="1">
      <alignment horizontal="center" vertical="center" wrapText="1"/>
      <protection/>
    </xf>
    <xf numFmtId="0" fontId="35" fillId="7" borderId="21" xfId="0" applyFont="1" applyFill="1" applyBorder="1" applyAlignment="1" applyProtection="1">
      <alignment horizontal="center" vertical="center" wrapText="1"/>
      <protection/>
    </xf>
    <xf numFmtId="0" fontId="35" fillId="0" borderId="58" xfId="0" applyFont="1" applyFill="1" applyBorder="1" applyAlignment="1" applyProtection="1">
      <alignment horizontal="center" vertical="center" wrapText="1"/>
      <protection/>
    </xf>
    <xf numFmtId="0" fontId="35" fillId="0" borderId="59" xfId="0" applyFont="1" applyFill="1" applyBorder="1" applyAlignment="1" applyProtection="1">
      <alignment horizontal="center" vertical="center" wrapText="1"/>
      <protection/>
    </xf>
    <xf numFmtId="0" fontId="40" fillId="24" borderId="44" xfId="0" applyFont="1" applyFill="1" applyBorder="1" applyAlignment="1" applyProtection="1">
      <alignment horizontal="center"/>
      <protection/>
    </xf>
    <xf numFmtId="0" fontId="40" fillId="0" borderId="59" xfId="0" applyFont="1" applyFill="1" applyBorder="1" applyAlignment="1" applyProtection="1">
      <alignment horizontal="center"/>
      <protection/>
    </xf>
    <xf numFmtId="0" fontId="39" fillId="7" borderId="44" xfId="0" applyFont="1" applyFill="1" applyBorder="1" applyAlignment="1" applyProtection="1">
      <alignment horizontal="center"/>
      <protection locked="0"/>
    </xf>
    <xf numFmtId="0" fontId="37" fillId="7" borderId="30" xfId="0" applyFont="1" applyFill="1" applyBorder="1" applyAlignment="1" applyProtection="1">
      <alignment horizontal="center"/>
      <protection locked="0"/>
    </xf>
    <xf numFmtId="0" fontId="37" fillId="7" borderId="40" xfId="0" applyFont="1" applyFill="1" applyBorder="1" applyAlignment="1" applyProtection="1">
      <alignment horizontal="center"/>
      <protection locked="0"/>
    </xf>
    <xf numFmtId="0" fontId="37" fillId="0" borderId="58" xfId="0" applyFont="1" applyFill="1" applyBorder="1" applyAlignment="1" applyProtection="1">
      <alignment horizontal="center"/>
      <protection/>
    </xf>
    <xf numFmtId="0" fontId="39" fillId="8" borderId="50" xfId="0" applyFont="1" applyFill="1" applyBorder="1" applyAlignment="1" applyProtection="1">
      <alignment horizontal="center"/>
      <protection/>
    </xf>
    <xf numFmtId="0" fontId="37" fillId="8" borderId="60" xfId="0" applyFont="1" applyFill="1" applyBorder="1" applyAlignment="1">
      <alignment horizontal="center"/>
    </xf>
    <xf numFmtId="0" fontId="37" fillId="8" borderId="39" xfId="0" applyFont="1" applyFill="1" applyBorder="1" applyAlignment="1">
      <alignment horizontal="center"/>
    </xf>
    <xf numFmtId="0" fontId="37" fillId="8" borderId="61" xfId="0" applyFont="1" applyFill="1" applyBorder="1" applyAlignment="1">
      <alignment horizontal="center"/>
    </xf>
    <xf numFmtId="0" fontId="37" fillId="8" borderId="47" xfId="0" applyFont="1" applyFill="1" applyBorder="1" applyAlignment="1">
      <alignment horizontal="center"/>
    </xf>
    <xf numFmtId="0" fontId="39" fillId="7" borderId="43" xfId="0" applyFont="1" applyFill="1" applyBorder="1" applyAlignment="1" applyProtection="1">
      <alignment horizontal="center"/>
      <protection/>
    </xf>
    <xf numFmtId="0" fontId="37" fillId="0" borderId="59" xfId="0" applyFont="1" applyFill="1" applyBorder="1" applyAlignment="1" applyProtection="1">
      <alignment horizontal="center"/>
      <protection/>
    </xf>
    <xf numFmtId="0" fontId="38" fillId="7" borderId="44" xfId="0" applyFont="1" applyFill="1" applyBorder="1" applyAlignment="1" applyProtection="1">
      <alignment horizontal="center"/>
      <protection locked="0"/>
    </xf>
    <xf numFmtId="0" fontId="38" fillId="8" borderId="50" xfId="0" applyFont="1" applyFill="1" applyBorder="1" applyAlignment="1" applyProtection="1">
      <alignment horizontal="center"/>
      <protection/>
    </xf>
    <xf numFmtId="0" fontId="37" fillId="8" borderId="30" xfId="0" applyFont="1" applyFill="1" applyBorder="1" applyAlignment="1">
      <alignment horizontal="center"/>
    </xf>
    <xf numFmtId="0" fontId="38" fillId="5" borderId="44" xfId="0" applyFont="1" applyFill="1" applyBorder="1" applyAlignment="1">
      <alignment horizontal="center"/>
    </xf>
    <xf numFmtId="0" fontId="37" fillId="5" borderId="30" xfId="0" applyFont="1" applyFill="1" applyBorder="1" applyAlignment="1">
      <alignment horizontal="center"/>
    </xf>
    <xf numFmtId="0" fontId="37" fillId="5" borderId="43" xfId="0" applyFont="1" applyFill="1" applyBorder="1" applyAlignment="1">
      <alignment horizontal="center"/>
    </xf>
    <xf numFmtId="0" fontId="37" fillId="8" borderId="30" xfId="0" applyFont="1" applyFill="1" applyBorder="1" applyAlignment="1" applyProtection="1">
      <alignment horizontal="center"/>
      <protection/>
    </xf>
    <xf numFmtId="0" fontId="37" fillId="7" borderId="30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4" fillId="19" borderId="0" xfId="0" applyFont="1" applyFill="1" applyAlignment="1" applyProtection="1">
      <alignment horizontal="center"/>
      <protection/>
    </xf>
    <xf numFmtId="0" fontId="34" fillId="7" borderId="32" xfId="0" applyFont="1" applyFill="1" applyBorder="1" applyAlignment="1" applyProtection="1">
      <alignment horizontal="center" vertical="center" wrapText="1"/>
      <protection/>
    </xf>
    <xf numFmtId="0" fontId="34" fillId="7" borderId="36" xfId="0" applyFont="1" applyFill="1" applyBorder="1" applyAlignment="1" applyProtection="1">
      <alignment horizontal="center" vertical="center" wrapText="1"/>
      <protection/>
    </xf>
    <xf numFmtId="0" fontId="34" fillId="5" borderId="62" xfId="0" applyFont="1" applyFill="1" applyBorder="1" applyAlignment="1" applyProtection="1">
      <alignment horizontal="center" vertical="center" wrapText="1"/>
      <protection/>
    </xf>
    <xf numFmtId="0" fontId="34" fillId="5" borderId="32" xfId="0" applyFont="1" applyFill="1" applyBorder="1" applyAlignment="1" applyProtection="1">
      <alignment horizontal="center" vertical="center" wrapText="1"/>
      <protection/>
    </xf>
    <xf numFmtId="0" fontId="34" fillId="5" borderId="42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63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7" borderId="62" xfId="0" applyFont="1" applyFill="1" applyBorder="1" applyAlignment="1" applyProtection="1">
      <alignment horizontal="center" vertical="center" wrapText="1"/>
      <protection/>
    </xf>
    <xf numFmtId="0" fontId="34" fillId="7" borderId="43" xfId="0" applyFont="1" applyFill="1" applyBorder="1" applyAlignment="1" applyProtection="1">
      <alignment horizontal="center" vertical="center" wrapText="1"/>
      <protection/>
    </xf>
    <xf numFmtId="0" fontId="24" fillId="7" borderId="36" xfId="0" applyFont="1" applyFill="1" applyBorder="1" applyAlignment="1">
      <alignment horizontal="center" vertical="center" wrapText="1"/>
    </xf>
    <xf numFmtId="0" fontId="34" fillId="5" borderId="45" xfId="0" applyFont="1" applyFill="1" applyBorder="1" applyAlignment="1" applyProtection="1">
      <alignment horizontal="center" vertical="center" wrapText="1"/>
      <protection/>
    </xf>
    <xf numFmtId="0" fontId="25" fillId="7" borderId="64" xfId="0" applyFont="1" applyFill="1" applyBorder="1" applyAlignment="1" applyProtection="1">
      <alignment horizontal="center" vertical="center" wrapText="1"/>
      <protection/>
    </xf>
    <xf numFmtId="0" fontId="25" fillId="7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5" fillId="8" borderId="64" xfId="0" applyFont="1" applyFill="1" applyBorder="1" applyAlignment="1" applyProtection="1">
      <alignment horizontal="center" vertical="center" wrapText="1"/>
      <protection/>
    </xf>
    <xf numFmtId="0" fontId="29" fillId="8" borderId="11" xfId="0" applyFont="1" applyFill="1" applyBorder="1" applyAlignment="1" applyProtection="1">
      <alignment horizontal="center" vertical="center" wrapText="1"/>
      <protection/>
    </xf>
    <xf numFmtId="0" fontId="30" fillId="8" borderId="11" xfId="0" applyFont="1" applyFill="1" applyBorder="1" applyAlignment="1">
      <alignment horizontal="center" vertical="center" wrapText="1"/>
    </xf>
    <xf numFmtId="0" fontId="30" fillId="8" borderId="65" xfId="0" applyFont="1" applyFill="1" applyBorder="1" applyAlignment="1">
      <alignment horizontal="center" vertical="center" wrapText="1"/>
    </xf>
    <xf numFmtId="0" fontId="25" fillId="5" borderId="64" xfId="0" applyFont="1" applyFill="1" applyBorder="1" applyAlignment="1" applyProtection="1">
      <alignment horizontal="center" vertical="center" wrapText="1"/>
      <protection/>
    </xf>
    <xf numFmtId="0" fontId="25" fillId="5" borderId="11" xfId="0" applyFont="1" applyFill="1" applyBorder="1" applyAlignment="1" applyProtection="1">
      <alignment horizontal="center" vertical="center" wrapText="1"/>
      <protection/>
    </xf>
    <xf numFmtId="0" fontId="34" fillId="8" borderId="43" xfId="0" applyFont="1" applyFill="1" applyBorder="1" applyAlignment="1" applyProtection="1">
      <alignment horizontal="center" vertical="center" wrapText="1"/>
      <protection/>
    </xf>
    <xf numFmtId="0" fontId="34" fillId="8" borderId="32" xfId="0" applyFont="1" applyFill="1" applyBorder="1" applyAlignment="1" applyProtection="1">
      <alignment horizontal="center" vertical="center" wrapText="1"/>
      <protection/>
    </xf>
    <xf numFmtId="0" fontId="34" fillId="8" borderId="36" xfId="0" applyFont="1" applyFill="1" applyBorder="1" applyAlignment="1" applyProtection="1">
      <alignment horizontal="center" vertical="center" wrapText="1"/>
      <protection/>
    </xf>
    <xf numFmtId="0" fontId="34" fillId="5" borderId="56" xfId="0" applyFont="1" applyFill="1" applyBorder="1" applyAlignment="1" applyProtection="1">
      <alignment horizontal="center" vertical="center" wrapText="1"/>
      <protection/>
    </xf>
    <xf numFmtId="0" fontId="0" fillId="8" borderId="32" xfId="0" applyFill="1" applyBorder="1" applyAlignment="1">
      <alignment horizontal="center" vertical="center" wrapText="1"/>
    </xf>
    <xf numFmtId="0" fontId="0" fillId="8" borderId="56" xfId="0" applyFill="1" applyBorder="1" applyAlignment="1">
      <alignment horizontal="center" vertical="center" wrapText="1"/>
    </xf>
    <xf numFmtId="0" fontId="34" fillId="7" borderId="56" xfId="0" applyFont="1" applyFill="1" applyBorder="1" applyAlignment="1" applyProtection="1">
      <alignment horizontal="center" vertical="center" wrapText="1"/>
      <protection/>
    </xf>
    <xf numFmtId="0" fontId="0" fillId="5" borderId="32" xfId="0" applyFill="1" applyBorder="1" applyAlignment="1">
      <alignment horizontal="center" vertical="center" wrapText="1"/>
    </xf>
    <xf numFmtId="0" fontId="0" fillId="5" borderId="56" xfId="0" applyFill="1" applyBorder="1" applyAlignment="1">
      <alignment horizontal="center" vertical="center" wrapText="1"/>
    </xf>
    <xf numFmtId="0" fontId="34" fillId="8" borderId="62" xfId="0" applyFont="1" applyFill="1" applyBorder="1" applyAlignment="1" applyProtection="1">
      <alignment horizontal="center" vertical="center" wrapText="1"/>
      <protection/>
    </xf>
    <xf numFmtId="0" fontId="33" fillId="24" borderId="42" xfId="0" applyFont="1" applyFill="1" applyBorder="1" applyAlignment="1" applyProtection="1">
      <alignment horizontal="center" vertical="center" wrapText="1"/>
      <protection/>
    </xf>
    <xf numFmtId="0" fontId="33" fillId="24" borderId="32" xfId="0" applyFont="1" applyFill="1" applyBorder="1" applyAlignment="1" applyProtection="1">
      <alignment horizontal="center" vertical="center" wrapText="1"/>
      <protection/>
    </xf>
    <xf numFmtId="0" fontId="31" fillId="24" borderId="66" xfId="0" applyFont="1" applyFill="1" applyBorder="1" applyAlignment="1" applyProtection="1">
      <alignment horizontal="center" vertical="center" wrapText="1"/>
      <protection/>
    </xf>
    <xf numFmtId="0" fontId="31" fillId="24" borderId="67" xfId="0" applyFont="1" applyFill="1" applyBorder="1" applyAlignment="1" applyProtection="1">
      <alignment horizontal="center" vertical="center" wrapText="1"/>
      <protection/>
    </xf>
    <xf numFmtId="0" fontId="32" fillId="24" borderId="68" xfId="0" applyFont="1" applyFill="1" applyBorder="1" applyAlignment="1" applyProtection="1">
      <alignment horizontal="center" vertical="center" wrapText="1"/>
      <protection/>
    </xf>
    <xf numFmtId="0" fontId="32" fillId="24" borderId="69" xfId="0" applyFont="1" applyFill="1" applyBorder="1" applyAlignment="1" applyProtection="1">
      <alignment horizontal="center" vertical="center" wrapText="1"/>
      <protection/>
    </xf>
    <xf numFmtId="0" fontId="0" fillId="7" borderId="32" xfId="0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4" fillId="7" borderId="42" xfId="0" applyFont="1" applyFill="1" applyBorder="1" applyAlignment="1" applyProtection="1">
      <alignment horizontal="center" vertical="center" wrapText="1"/>
      <protection/>
    </xf>
    <xf numFmtId="0" fontId="33" fillId="24" borderId="45" xfId="0" applyFont="1" applyFill="1" applyBorder="1" applyAlignment="1" applyProtection="1">
      <alignment horizontal="center" vertical="center" wrapText="1"/>
      <protection/>
    </xf>
    <xf numFmtId="0" fontId="24" fillId="0" borderId="56" xfId="0" applyFont="1" applyBorder="1" applyAlignment="1">
      <alignment horizontal="center"/>
    </xf>
    <xf numFmtId="0" fontId="33" fillId="0" borderId="59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center"/>
    </xf>
    <xf numFmtId="0" fontId="31" fillId="24" borderId="70" xfId="0" applyFont="1" applyFill="1" applyBorder="1" applyAlignment="1" applyProtection="1">
      <alignment horizontal="center" vertical="center" wrapText="1"/>
      <protection/>
    </xf>
    <xf numFmtId="0" fontId="31" fillId="24" borderId="13" xfId="0" applyFont="1" applyFill="1" applyBorder="1" applyAlignment="1" applyProtection="1">
      <alignment horizontal="center" vertical="center" wrapText="1"/>
      <protection/>
    </xf>
    <xf numFmtId="0" fontId="31" fillId="24" borderId="16" xfId="0" applyFont="1" applyFill="1" applyBorder="1" applyAlignment="1" applyProtection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27" fillId="24" borderId="12" xfId="0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0" fontId="22" fillId="25" borderId="0" xfId="0" applyFont="1" applyFill="1" applyAlignment="1">
      <alignment horizontal="center" wrapText="1"/>
    </xf>
    <xf numFmtId="0" fontId="23" fillId="25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0" fillId="7" borderId="45" xfId="0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FF9900"/>
      </font>
      <fill>
        <patternFill>
          <bgColor rgb="FFFFFF99"/>
        </patternFill>
      </fill>
      <border/>
    </dxf>
    <dxf>
      <font>
        <b/>
        <i val="0"/>
        <color rgb="FF99CC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50"/>
  <sheetViews>
    <sheetView tabSelected="1" zoomScale="79" zoomScaleNormal="79" zoomScalePageLayoutView="0" workbookViewId="0" topLeftCell="A4162">
      <pane xSplit="13" topLeftCell="N1" activePane="topRight" state="frozen"/>
      <selection pane="topLeft" activeCell="A1" sqref="A1"/>
      <selection pane="topRight" activeCell="A4186" sqref="A51:IV4186"/>
    </sheetView>
  </sheetViews>
  <sheetFormatPr defaultColWidth="9.140625" defaultRowHeight="12.75"/>
  <cols>
    <col min="1" max="1" width="4.57421875" style="188" customWidth="1"/>
    <col min="2" max="2" width="25.00390625" style="188" customWidth="1"/>
    <col min="3" max="3" width="13.7109375" style="189" bestFit="1" customWidth="1"/>
    <col min="4" max="4" width="8.421875" style="189" customWidth="1"/>
    <col min="5" max="5" width="6.421875" style="189" hidden="1" customWidth="1"/>
    <col min="6" max="6" width="3.7109375" style="189" hidden="1" customWidth="1"/>
    <col min="7" max="7" width="8.8515625" style="188" customWidth="1"/>
    <col min="8" max="8" width="6.140625" style="188" bestFit="1" customWidth="1"/>
    <col min="9" max="9" width="3.28125" style="188" customWidth="1"/>
    <col min="10" max="10" width="5.00390625" style="188" bestFit="1" customWidth="1"/>
    <col min="11" max="11" width="3.00390625" style="188" customWidth="1"/>
    <col min="12" max="12" width="5.140625" style="188" customWidth="1"/>
    <col min="13" max="13" width="3.00390625" style="188" customWidth="1"/>
    <col min="14" max="14" width="5.7109375" style="189" bestFit="1" customWidth="1"/>
    <col min="15" max="15" width="3.00390625" style="188" customWidth="1"/>
    <col min="16" max="16" width="1.8515625" style="188" customWidth="1"/>
    <col min="17" max="17" width="5.00390625" style="188" customWidth="1"/>
    <col min="18" max="18" width="4.57421875" style="188" bestFit="1" customWidth="1"/>
    <col min="19" max="19" width="3.421875" style="188" customWidth="1"/>
    <col min="20" max="20" width="5.00390625" style="188" customWidth="1"/>
    <col min="21" max="21" width="4.57421875" style="188" bestFit="1" customWidth="1"/>
    <col min="22" max="22" width="3.421875" style="188" customWidth="1"/>
    <col min="23" max="23" width="5.00390625" style="188" customWidth="1"/>
    <col min="24" max="24" width="4.57421875" style="188" bestFit="1" customWidth="1"/>
    <col min="25" max="25" width="3.421875" style="188" customWidth="1"/>
    <col min="26" max="26" width="4.00390625" style="188" customWidth="1"/>
    <col min="27" max="27" width="5.8515625" style="188" bestFit="1" customWidth="1"/>
    <col min="28" max="28" width="4.57421875" style="188" bestFit="1" customWidth="1"/>
    <col min="29" max="29" width="3.57421875" style="188" customWidth="1"/>
    <col min="30" max="30" width="5.7109375" style="182" bestFit="1" customWidth="1"/>
    <col min="31" max="31" width="3.00390625" style="182" customWidth="1"/>
    <col min="32" max="32" width="1.8515625" style="182" customWidth="1"/>
    <col min="33" max="33" width="4.421875" style="182" bestFit="1" customWidth="1"/>
    <col min="34" max="34" width="4.57421875" style="182" bestFit="1" customWidth="1"/>
    <col min="35" max="35" width="3.8515625" style="182" bestFit="1" customWidth="1"/>
    <col min="36" max="36" width="4.421875" style="182" bestFit="1" customWidth="1"/>
    <col min="37" max="37" width="4.57421875" style="182" bestFit="1" customWidth="1"/>
    <col min="38" max="38" width="3.8515625" style="182" bestFit="1" customWidth="1"/>
    <col min="39" max="39" width="6.140625" style="182" bestFit="1" customWidth="1"/>
    <col min="40" max="40" width="4.57421875" style="182" bestFit="1" customWidth="1"/>
    <col min="41" max="41" width="3.8515625" style="182" bestFit="1" customWidth="1"/>
    <col min="42" max="42" width="4.00390625" style="182" bestFit="1" customWidth="1"/>
    <col min="43" max="43" width="6.28125" style="182" bestFit="1" customWidth="1"/>
    <col min="44" max="44" width="4.57421875" style="188" bestFit="1" customWidth="1"/>
    <col min="45" max="45" width="3.421875" style="188" bestFit="1" customWidth="1"/>
    <col min="46" max="46" width="6.00390625" style="182" customWidth="1"/>
    <col min="47" max="47" width="3.140625" style="182" customWidth="1"/>
    <col min="48" max="48" width="2.00390625" style="182" customWidth="1"/>
    <col min="49" max="49" width="5.140625" style="182" customWidth="1"/>
    <col min="50" max="51" width="4.00390625" style="182" customWidth="1"/>
    <col min="52" max="52" width="5.421875" style="182" customWidth="1"/>
    <col min="53" max="54" width="4.140625" style="182" customWidth="1"/>
    <col min="55" max="55" width="5.00390625" style="182" customWidth="1"/>
    <col min="56" max="58" width="4.00390625" style="182" customWidth="1"/>
    <col min="59" max="60" width="5.140625" style="188" customWidth="1"/>
    <col min="61" max="61" width="4.00390625" style="188" customWidth="1"/>
    <col min="62" max="62" width="6.57421875" style="190" customWidth="1"/>
    <col min="63" max="63" width="3.140625" style="190" bestFit="1" customWidth="1"/>
    <col min="64" max="64" width="1.8515625" style="190" bestFit="1" customWidth="1"/>
    <col min="65" max="65" width="5.00390625" style="190" customWidth="1"/>
    <col min="66" max="66" width="4.8515625" style="190" customWidth="1"/>
    <col min="67" max="68" width="4.7109375" style="190" customWidth="1"/>
    <col min="69" max="69" width="4.8515625" style="190" customWidth="1"/>
    <col min="70" max="70" width="4.7109375" style="190" customWidth="1"/>
    <col min="71" max="71" width="4.28125" style="188" customWidth="1"/>
    <col min="72" max="72" width="4.7109375" style="188" bestFit="1" customWidth="1"/>
    <col min="73" max="73" width="4.00390625" style="188" customWidth="1"/>
    <col min="74" max="98" width="9.140625" style="185" customWidth="1"/>
    <col min="99" max="16384" width="9.140625" style="188" customWidth="1"/>
  </cols>
  <sheetData>
    <row r="1" spans="1:98" s="2" customFormat="1" ht="20.25" thickBot="1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5"/>
      <c r="M1" s="245"/>
      <c r="N1" s="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s="9" customFormat="1" ht="49.5" customHeight="1" thickTop="1">
      <c r="A2" s="4"/>
      <c r="B2" s="246" t="s">
        <v>1</v>
      </c>
      <c r="C2" s="247"/>
      <c r="D2" s="5" t="s">
        <v>2</v>
      </c>
      <c r="E2" s="241" t="s">
        <v>3</v>
      </c>
      <c r="F2" s="242"/>
      <c r="G2" s="6" t="s">
        <v>4</v>
      </c>
      <c r="H2" s="246" t="s">
        <v>5</v>
      </c>
      <c r="I2" s="248"/>
      <c r="J2" s="248"/>
      <c r="K2" s="248"/>
      <c r="L2" s="248"/>
      <c r="M2" s="247"/>
      <c r="N2" s="204" t="s">
        <v>6</v>
      </c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206"/>
      <c r="AC2" s="240"/>
      <c r="AD2" s="208" t="s">
        <v>7</v>
      </c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10"/>
      <c r="AS2" s="211"/>
      <c r="AT2" s="212" t="s">
        <v>8</v>
      </c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06"/>
      <c r="BH2" s="206"/>
      <c r="BI2" s="207"/>
      <c r="BJ2" s="204" t="s">
        <v>9</v>
      </c>
      <c r="BK2" s="205"/>
      <c r="BL2" s="205"/>
      <c r="BM2" s="205"/>
      <c r="BN2" s="205"/>
      <c r="BO2" s="205"/>
      <c r="BP2" s="205"/>
      <c r="BQ2" s="205"/>
      <c r="BR2" s="205"/>
      <c r="BS2" s="206"/>
      <c r="BT2" s="206"/>
      <c r="BU2" s="207"/>
      <c r="BV2" s="7"/>
      <c r="BW2" s="7"/>
      <c r="BX2" s="7"/>
      <c r="BY2" s="7"/>
      <c r="BZ2" s="7"/>
      <c r="CA2" s="7"/>
      <c r="CB2" s="7"/>
      <c r="CC2" s="7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</row>
    <row r="3" spans="1:98" s="14" customFormat="1" ht="23.25" customHeight="1">
      <c r="A3" s="226" t="s">
        <v>10</v>
      </c>
      <c r="B3" s="238" t="s">
        <v>11</v>
      </c>
      <c r="C3" s="226" t="s">
        <v>12</v>
      </c>
      <c r="D3" s="11"/>
      <c r="E3" s="10"/>
      <c r="F3" s="12"/>
      <c r="G3" s="228" t="s">
        <v>13</v>
      </c>
      <c r="H3" s="224" t="s">
        <v>14</v>
      </c>
      <c r="I3" s="225"/>
      <c r="J3" s="224" t="s">
        <v>15</v>
      </c>
      <c r="K3" s="233"/>
      <c r="L3" s="224" t="s">
        <v>16</v>
      </c>
      <c r="M3" s="234"/>
      <c r="N3" s="200" t="s">
        <v>17</v>
      </c>
      <c r="O3" s="191"/>
      <c r="P3" s="192"/>
      <c r="Q3" s="201" t="s">
        <v>18</v>
      </c>
      <c r="R3" s="230"/>
      <c r="S3" s="230"/>
      <c r="T3" s="201" t="s">
        <v>19</v>
      </c>
      <c r="U3" s="230"/>
      <c r="V3" s="230"/>
      <c r="W3" s="201" t="s">
        <v>15</v>
      </c>
      <c r="X3" s="230"/>
      <c r="Y3" s="230"/>
      <c r="Z3" s="201" t="s">
        <v>16</v>
      </c>
      <c r="AA3" s="230" t="s">
        <v>16</v>
      </c>
      <c r="AB3" s="230"/>
      <c r="AC3" s="231"/>
      <c r="AD3" s="223" t="s">
        <v>17</v>
      </c>
      <c r="AE3" s="215"/>
      <c r="AF3" s="216"/>
      <c r="AG3" s="214" t="s">
        <v>18</v>
      </c>
      <c r="AH3" s="215"/>
      <c r="AI3" s="216"/>
      <c r="AJ3" s="214" t="s">
        <v>19</v>
      </c>
      <c r="AK3" s="215"/>
      <c r="AL3" s="216"/>
      <c r="AM3" s="214" t="s">
        <v>15</v>
      </c>
      <c r="AN3" s="215"/>
      <c r="AO3" s="216"/>
      <c r="AP3" s="214" t="s">
        <v>16</v>
      </c>
      <c r="AQ3" s="215"/>
      <c r="AR3" s="218"/>
      <c r="AS3" s="219"/>
      <c r="AT3" s="193" t="s">
        <v>17</v>
      </c>
      <c r="AU3" s="194"/>
      <c r="AV3" s="194"/>
      <c r="AW3" s="195" t="s">
        <v>18</v>
      </c>
      <c r="AX3" s="194"/>
      <c r="AY3" s="196"/>
      <c r="AZ3" s="194" t="s">
        <v>19</v>
      </c>
      <c r="BA3" s="194"/>
      <c r="BB3" s="197"/>
      <c r="BC3" s="195" t="s">
        <v>15</v>
      </c>
      <c r="BD3" s="194"/>
      <c r="BE3" s="196"/>
      <c r="BF3" s="194" t="s">
        <v>16</v>
      </c>
      <c r="BG3" s="194"/>
      <c r="BH3" s="194"/>
      <c r="BI3" s="217"/>
      <c r="BJ3" s="200" t="s">
        <v>17</v>
      </c>
      <c r="BK3" s="191"/>
      <c r="BL3" s="192"/>
      <c r="BM3" s="201" t="s">
        <v>18</v>
      </c>
      <c r="BN3" s="192"/>
      <c r="BO3" s="201" t="s">
        <v>19</v>
      </c>
      <c r="BP3" s="202"/>
      <c r="BQ3" s="201" t="s">
        <v>15</v>
      </c>
      <c r="BR3" s="202"/>
      <c r="BS3" s="201" t="s">
        <v>16</v>
      </c>
      <c r="BT3" s="191"/>
      <c r="BU3" s="220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</row>
    <row r="4" spans="1:98" s="14" customFormat="1" ht="12" customHeight="1" thickBot="1">
      <c r="A4" s="237"/>
      <c r="B4" s="239"/>
      <c r="C4" s="227"/>
      <c r="D4" s="16"/>
      <c r="E4" s="15"/>
      <c r="F4" s="17"/>
      <c r="G4" s="229"/>
      <c r="H4" s="18" t="s">
        <v>20</v>
      </c>
      <c r="I4" s="19" t="s">
        <v>10</v>
      </c>
      <c r="J4" s="18" t="s">
        <v>20</v>
      </c>
      <c r="K4" s="20" t="s">
        <v>10</v>
      </c>
      <c r="L4" s="18" t="s">
        <v>20</v>
      </c>
      <c r="M4" s="21" t="s">
        <v>10</v>
      </c>
      <c r="N4" s="22" t="s">
        <v>20</v>
      </c>
      <c r="O4" s="23" t="s">
        <v>10</v>
      </c>
      <c r="P4" s="23" t="s">
        <v>21</v>
      </c>
      <c r="Q4" s="23" t="s">
        <v>22</v>
      </c>
      <c r="R4" s="23" t="s">
        <v>20</v>
      </c>
      <c r="S4" s="24" t="s">
        <v>10</v>
      </c>
      <c r="T4" s="23" t="s">
        <v>22</v>
      </c>
      <c r="U4" s="23" t="s">
        <v>20</v>
      </c>
      <c r="V4" s="24" t="s">
        <v>10</v>
      </c>
      <c r="W4" s="23" t="s">
        <v>22</v>
      </c>
      <c r="X4" s="25" t="s">
        <v>20</v>
      </c>
      <c r="Y4" s="24" t="s">
        <v>10</v>
      </c>
      <c r="Z4" s="26" t="s">
        <v>23</v>
      </c>
      <c r="AA4" s="26" t="s">
        <v>24</v>
      </c>
      <c r="AB4" s="25" t="s">
        <v>25</v>
      </c>
      <c r="AC4" s="24" t="s">
        <v>10</v>
      </c>
      <c r="AD4" s="27" t="s">
        <v>20</v>
      </c>
      <c r="AE4" s="28" t="s">
        <v>10</v>
      </c>
      <c r="AF4" s="28" t="s">
        <v>21</v>
      </c>
      <c r="AG4" s="28" t="s">
        <v>22</v>
      </c>
      <c r="AH4" s="29" t="s">
        <v>20</v>
      </c>
      <c r="AI4" s="29" t="s">
        <v>10</v>
      </c>
      <c r="AJ4" s="28" t="s">
        <v>22</v>
      </c>
      <c r="AK4" s="29" t="s">
        <v>20</v>
      </c>
      <c r="AL4" s="29" t="s">
        <v>10</v>
      </c>
      <c r="AM4" s="28" t="s">
        <v>22</v>
      </c>
      <c r="AN4" s="29" t="s">
        <v>20</v>
      </c>
      <c r="AO4" s="29" t="s">
        <v>10</v>
      </c>
      <c r="AP4" s="28" t="s">
        <v>23</v>
      </c>
      <c r="AQ4" s="28" t="s">
        <v>26</v>
      </c>
      <c r="AR4" s="28" t="s">
        <v>25</v>
      </c>
      <c r="AS4" s="30" t="s">
        <v>10</v>
      </c>
      <c r="AT4" s="31" t="s">
        <v>20</v>
      </c>
      <c r="AU4" s="32" t="s">
        <v>10</v>
      </c>
      <c r="AV4" s="33" t="s">
        <v>21</v>
      </c>
      <c r="AW4" s="34" t="s">
        <v>22</v>
      </c>
      <c r="AX4" s="35" t="s">
        <v>20</v>
      </c>
      <c r="AY4" s="36" t="s">
        <v>10</v>
      </c>
      <c r="AZ4" s="37" t="s">
        <v>22</v>
      </c>
      <c r="BA4" s="35" t="s">
        <v>20</v>
      </c>
      <c r="BB4" s="38" t="s">
        <v>10</v>
      </c>
      <c r="BC4" s="34" t="s">
        <v>22</v>
      </c>
      <c r="BD4" s="35" t="s">
        <v>20</v>
      </c>
      <c r="BE4" s="39" t="s">
        <v>10</v>
      </c>
      <c r="BF4" s="37" t="s">
        <v>23</v>
      </c>
      <c r="BG4" s="35" t="s">
        <v>27</v>
      </c>
      <c r="BH4" s="38" t="s">
        <v>25</v>
      </c>
      <c r="BI4" s="40" t="s">
        <v>10</v>
      </c>
      <c r="BJ4" s="22" t="s">
        <v>20</v>
      </c>
      <c r="BK4" s="23" t="s">
        <v>10</v>
      </c>
      <c r="BL4" s="23" t="s">
        <v>21</v>
      </c>
      <c r="BM4" s="23" t="s">
        <v>22</v>
      </c>
      <c r="BN4" s="23" t="s">
        <v>20</v>
      </c>
      <c r="BO4" s="23" t="s">
        <v>22</v>
      </c>
      <c r="BP4" s="23" t="s">
        <v>20</v>
      </c>
      <c r="BQ4" s="23" t="s">
        <v>22</v>
      </c>
      <c r="BR4" s="23" t="s">
        <v>20</v>
      </c>
      <c r="BS4" s="23" t="s">
        <v>23</v>
      </c>
      <c r="BT4" s="23" t="s">
        <v>27</v>
      </c>
      <c r="BU4" s="24" t="s">
        <v>25</v>
      </c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</row>
    <row r="5" spans="1:98" s="88" customFormat="1" ht="16.5">
      <c r="A5" s="41">
        <v>1</v>
      </c>
      <c r="B5" s="42" t="s">
        <v>28</v>
      </c>
      <c r="C5" s="43" t="s">
        <v>29</v>
      </c>
      <c r="D5" s="44" t="s">
        <v>30</v>
      </c>
      <c r="E5" s="45"/>
      <c r="F5" s="46"/>
      <c r="G5" s="47">
        <f aca="true" t="shared" si="0" ref="G5:G13">SUM(H5+J5+L5)</f>
        <v>4270</v>
      </c>
      <c r="H5" s="48">
        <f>SUM(R5+U5+AH5+AK5)</f>
        <v>2063</v>
      </c>
      <c r="I5" s="49">
        <f>RANK(H5,H$5:H$13)</f>
        <v>1</v>
      </c>
      <c r="J5" s="48">
        <f>SUM(X5+AN5)</f>
        <v>1057</v>
      </c>
      <c r="K5" s="49">
        <f>RANK(J5,J$5:J$13)</f>
        <v>1</v>
      </c>
      <c r="L5" s="48">
        <f>SUM(AB5+AR5)</f>
        <v>1150</v>
      </c>
      <c r="M5" s="50">
        <f>RANK(L5,L$5:L$13)</f>
        <v>1</v>
      </c>
      <c r="N5" s="51">
        <f aca="true" t="shared" si="1" ref="N5:N13">SUM(R5+U5+X5+AB5)</f>
        <v>2484</v>
      </c>
      <c r="O5" s="52">
        <v>1</v>
      </c>
      <c r="P5" s="53"/>
      <c r="Q5" s="54">
        <v>982</v>
      </c>
      <c r="R5" s="55">
        <v>617</v>
      </c>
      <c r="S5" s="56">
        <v>1</v>
      </c>
      <c r="T5" s="54">
        <v>1101</v>
      </c>
      <c r="U5" s="55">
        <v>635</v>
      </c>
      <c r="V5" s="56">
        <v>1</v>
      </c>
      <c r="W5" s="54">
        <v>586</v>
      </c>
      <c r="X5" s="55">
        <v>657</v>
      </c>
      <c r="Y5" s="56">
        <v>1</v>
      </c>
      <c r="Z5" s="57">
        <v>6</v>
      </c>
      <c r="AA5" s="58">
        <v>1397</v>
      </c>
      <c r="AB5" s="55">
        <v>575</v>
      </c>
      <c r="AC5" s="56">
        <v>1</v>
      </c>
      <c r="AD5" s="59">
        <f>SUM(AH5+AK5+AN5+AR5)</f>
        <v>1786</v>
      </c>
      <c r="AE5" s="60">
        <v>1</v>
      </c>
      <c r="AF5" s="61"/>
      <c r="AG5" s="62">
        <v>882</v>
      </c>
      <c r="AH5" s="63">
        <v>472</v>
      </c>
      <c r="AI5" s="63">
        <v>2</v>
      </c>
      <c r="AJ5" s="64">
        <v>874</v>
      </c>
      <c r="AK5" s="65">
        <v>339</v>
      </c>
      <c r="AL5" s="66">
        <v>5</v>
      </c>
      <c r="AM5" s="67">
        <v>601.1</v>
      </c>
      <c r="AN5" s="63">
        <v>400</v>
      </c>
      <c r="AO5" s="63">
        <v>4</v>
      </c>
      <c r="AP5" s="64">
        <v>6</v>
      </c>
      <c r="AQ5" s="65">
        <v>1686</v>
      </c>
      <c r="AR5" s="67">
        <v>575</v>
      </c>
      <c r="AS5" s="68">
        <v>1</v>
      </c>
      <c r="AT5" s="69"/>
      <c r="AU5" s="70"/>
      <c r="AV5" s="71"/>
      <c r="AW5" s="72"/>
      <c r="AX5" s="73"/>
      <c r="AY5" s="74"/>
      <c r="AZ5" s="72"/>
      <c r="BA5" s="75"/>
      <c r="BB5" s="75"/>
      <c r="BC5" s="72"/>
      <c r="BD5" s="73"/>
      <c r="BE5" s="74"/>
      <c r="BF5" s="72"/>
      <c r="BG5" s="76"/>
      <c r="BH5" s="74"/>
      <c r="BI5" s="77"/>
      <c r="BJ5" s="78"/>
      <c r="BK5" s="79"/>
      <c r="BL5" s="80"/>
      <c r="BM5" s="81"/>
      <c r="BN5" s="82"/>
      <c r="BO5" s="83"/>
      <c r="BP5" s="84"/>
      <c r="BQ5" s="83"/>
      <c r="BR5" s="80"/>
      <c r="BS5" s="83"/>
      <c r="BT5" s="85"/>
      <c r="BU5" s="86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</row>
    <row r="6" spans="1:98" s="88" customFormat="1" ht="16.5">
      <c r="A6" s="41">
        <v>2</v>
      </c>
      <c r="B6" s="42" t="s">
        <v>31</v>
      </c>
      <c r="C6" s="43" t="s">
        <v>32</v>
      </c>
      <c r="D6" s="44" t="s">
        <v>30</v>
      </c>
      <c r="E6" s="45"/>
      <c r="F6" s="46"/>
      <c r="G6" s="47">
        <f t="shared" si="0"/>
        <v>3322</v>
      </c>
      <c r="H6" s="48">
        <f aca="true" t="shared" si="2" ref="H6:H13">SUM(R6+U6+AH6+AK6)</f>
        <v>1816</v>
      </c>
      <c r="I6" s="49">
        <f aca="true" t="shared" si="3" ref="I6:I13">RANK(H6,H$5:H$13)</f>
        <v>2</v>
      </c>
      <c r="J6" s="48">
        <f aca="true" t="shared" si="4" ref="J6:J13">SUM(X6+AN6)</f>
        <v>882</v>
      </c>
      <c r="K6" s="49">
        <f aca="true" t="shared" si="5" ref="K6:K13">RANK(J6,J$5:J$13)</f>
        <v>2</v>
      </c>
      <c r="L6" s="48">
        <f aca="true" t="shared" si="6" ref="L6:L13">SUM(AB6+AR6)</f>
        <v>624</v>
      </c>
      <c r="M6" s="89">
        <f aca="true" t="shared" si="7" ref="M6:M13">RANK(L6,L$5:L$13)</f>
        <v>3</v>
      </c>
      <c r="N6" s="90">
        <f t="shared" si="1"/>
        <v>1774</v>
      </c>
      <c r="O6" s="52">
        <v>2</v>
      </c>
      <c r="P6" s="53"/>
      <c r="Q6" s="54">
        <v>939</v>
      </c>
      <c r="R6" s="55">
        <v>457</v>
      </c>
      <c r="S6" s="56">
        <v>2</v>
      </c>
      <c r="T6" s="54">
        <v>1095</v>
      </c>
      <c r="U6" s="55">
        <v>486</v>
      </c>
      <c r="V6" s="56">
        <v>2</v>
      </c>
      <c r="W6" s="54">
        <v>578</v>
      </c>
      <c r="X6" s="55">
        <v>519</v>
      </c>
      <c r="Y6" s="56">
        <v>2</v>
      </c>
      <c r="Z6" s="57">
        <v>5</v>
      </c>
      <c r="AA6" s="58">
        <v>381</v>
      </c>
      <c r="AB6" s="55">
        <v>312</v>
      </c>
      <c r="AC6" s="56">
        <v>3</v>
      </c>
      <c r="AD6" s="91">
        <f aca="true" t="shared" si="8" ref="AD6:AD13">SUM(AH6+AK6+AN6+AR6)</f>
        <v>1548</v>
      </c>
      <c r="AE6" s="60">
        <v>3</v>
      </c>
      <c r="AF6" s="61"/>
      <c r="AG6" s="62">
        <v>891</v>
      </c>
      <c r="AH6" s="63">
        <v>627</v>
      </c>
      <c r="AI6" s="63">
        <v>1</v>
      </c>
      <c r="AJ6" s="64">
        <v>794</v>
      </c>
      <c r="AK6" s="65">
        <v>246</v>
      </c>
      <c r="AL6" s="66">
        <v>8</v>
      </c>
      <c r="AM6" s="67">
        <v>601</v>
      </c>
      <c r="AN6" s="63">
        <v>363</v>
      </c>
      <c r="AO6" s="63">
        <v>5</v>
      </c>
      <c r="AP6" s="64">
        <v>4</v>
      </c>
      <c r="AQ6" s="65">
        <v>183</v>
      </c>
      <c r="AR6" s="67">
        <v>312</v>
      </c>
      <c r="AS6" s="68">
        <v>3</v>
      </c>
      <c r="AT6" s="92"/>
      <c r="AU6" s="93"/>
      <c r="AV6" s="94"/>
      <c r="AW6" s="72"/>
      <c r="AX6" s="73"/>
      <c r="AY6" s="74"/>
      <c r="AZ6" s="72"/>
      <c r="BA6" s="75"/>
      <c r="BB6" s="75"/>
      <c r="BC6" s="72"/>
      <c r="BD6" s="73"/>
      <c r="BE6" s="74"/>
      <c r="BF6" s="72"/>
      <c r="BG6" s="76"/>
      <c r="BH6" s="74"/>
      <c r="BI6" s="77"/>
      <c r="BJ6" s="78"/>
      <c r="BK6" s="79"/>
      <c r="BL6" s="80"/>
      <c r="BM6" s="81"/>
      <c r="BN6" s="82"/>
      <c r="BO6" s="83"/>
      <c r="BP6" s="84"/>
      <c r="BQ6" s="83"/>
      <c r="BR6" s="80"/>
      <c r="BS6" s="83"/>
      <c r="BT6" s="85"/>
      <c r="BU6" s="86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</row>
    <row r="7" spans="1:98" s="88" customFormat="1" ht="16.5">
      <c r="A7" s="41">
        <v>3</v>
      </c>
      <c r="B7" s="42" t="s">
        <v>33</v>
      </c>
      <c r="C7" s="43" t="s">
        <v>34</v>
      </c>
      <c r="D7" s="44" t="s">
        <v>30</v>
      </c>
      <c r="E7" s="45"/>
      <c r="F7" s="46"/>
      <c r="G7" s="47">
        <f t="shared" si="0"/>
        <v>2652</v>
      </c>
      <c r="H7" s="48">
        <f>SUM(R7+U7+AH7+AK7)</f>
        <v>1355</v>
      </c>
      <c r="I7" s="49">
        <f t="shared" si="3"/>
        <v>3</v>
      </c>
      <c r="J7" s="48">
        <f>SUM(X7+AN7)</f>
        <v>654</v>
      </c>
      <c r="K7" s="49">
        <f t="shared" si="5"/>
        <v>4</v>
      </c>
      <c r="L7" s="48">
        <f>SUM(AB7+AR7)</f>
        <v>643</v>
      </c>
      <c r="M7" s="89">
        <f t="shared" si="7"/>
        <v>2</v>
      </c>
      <c r="N7" s="90">
        <f>SUM(R7+U7+X7+AB7)</f>
        <v>1086</v>
      </c>
      <c r="O7" s="95">
        <v>4</v>
      </c>
      <c r="P7" s="53"/>
      <c r="Q7" s="54">
        <v>779</v>
      </c>
      <c r="R7" s="55">
        <v>262</v>
      </c>
      <c r="S7" s="56">
        <v>6</v>
      </c>
      <c r="T7" s="54">
        <v>891</v>
      </c>
      <c r="U7" s="55">
        <v>246</v>
      </c>
      <c r="V7" s="56">
        <v>8</v>
      </c>
      <c r="W7" s="54">
        <v>500</v>
      </c>
      <c r="X7" s="55">
        <v>324</v>
      </c>
      <c r="Y7" s="56">
        <v>7</v>
      </c>
      <c r="Z7" s="57">
        <v>4</v>
      </c>
      <c r="AA7" s="58">
        <v>500</v>
      </c>
      <c r="AB7" s="55">
        <v>254</v>
      </c>
      <c r="AC7" s="56">
        <v>4</v>
      </c>
      <c r="AD7" s="91">
        <f>SUM(AH7+AK7+AN7+AR7)</f>
        <v>1566</v>
      </c>
      <c r="AE7" s="60">
        <v>2</v>
      </c>
      <c r="AF7" s="61"/>
      <c r="AG7" s="62">
        <v>694</v>
      </c>
      <c r="AH7" s="63">
        <v>361</v>
      </c>
      <c r="AI7" s="63">
        <v>4</v>
      </c>
      <c r="AJ7" s="64">
        <v>930</v>
      </c>
      <c r="AK7" s="65">
        <v>486</v>
      </c>
      <c r="AL7" s="66">
        <v>2</v>
      </c>
      <c r="AM7" s="67">
        <v>584</v>
      </c>
      <c r="AN7" s="63">
        <v>330</v>
      </c>
      <c r="AO7" s="63">
        <v>6</v>
      </c>
      <c r="AP7" s="64">
        <v>4</v>
      </c>
      <c r="AQ7" s="65">
        <v>239</v>
      </c>
      <c r="AR7" s="67">
        <v>389</v>
      </c>
      <c r="AS7" s="68">
        <v>2</v>
      </c>
      <c r="AT7" s="92"/>
      <c r="AU7" s="93"/>
      <c r="AV7" s="94"/>
      <c r="AW7" s="72"/>
      <c r="AX7" s="73"/>
      <c r="AY7" s="74"/>
      <c r="AZ7" s="72"/>
      <c r="BA7" s="75"/>
      <c r="BB7" s="75"/>
      <c r="BC7" s="72"/>
      <c r="BD7" s="73"/>
      <c r="BE7" s="74"/>
      <c r="BF7" s="72"/>
      <c r="BG7" s="76"/>
      <c r="BH7" s="74"/>
      <c r="BI7" s="77"/>
      <c r="BJ7" s="78"/>
      <c r="BK7" s="79"/>
      <c r="BL7" s="80"/>
      <c r="BM7" s="81"/>
      <c r="BN7" s="82"/>
      <c r="BO7" s="83"/>
      <c r="BP7" s="84"/>
      <c r="BQ7" s="83"/>
      <c r="BR7" s="80"/>
      <c r="BS7" s="83"/>
      <c r="BT7" s="85"/>
      <c r="BU7" s="86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</row>
    <row r="8" spans="1:98" s="88" customFormat="1" ht="16.5">
      <c r="A8" s="41">
        <v>4</v>
      </c>
      <c r="B8" s="42" t="s">
        <v>35</v>
      </c>
      <c r="C8" s="43" t="s">
        <v>36</v>
      </c>
      <c r="D8" s="44" t="s">
        <v>30</v>
      </c>
      <c r="E8" s="45"/>
      <c r="F8" s="46"/>
      <c r="G8" s="47">
        <f t="shared" si="0"/>
        <v>2461</v>
      </c>
      <c r="H8" s="48">
        <f t="shared" si="2"/>
        <v>1302</v>
      </c>
      <c r="I8" s="49">
        <f t="shared" si="3"/>
        <v>4</v>
      </c>
      <c r="J8" s="48">
        <f t="shared" si="4"/>
        <v>829</v>
      </c>
      <c r="K8" s="49">
        <f t="shared" si="5"/>
        <v>3</v>
      </c>
      <c r="L8" s="48">
        <f t="shared" si="6"/>
        <v>330</v>
      </c>
      <c r="M8" s="89">
        <f t="shared" si="7"/>
        <v>4</v>
      </c>
      <c r="N8" s="90">
        <f t="shared" si="1"/>
        <v>1266</v>
      </c>
      <c r="O8" s="52">
        <v>3</v>
      </c>
      <c r="P8" s="53"/>
      <c r="Q8" s="54">
        <v>791</v>
      </c>
      <c r="R8" s="55">
        <v>299</v>
      </c>
      <c r="S8" s="56">
        <v>5</v>
      </c>
      <c r="T8" s="54">
        <v>1024</v>
      </c>
      <c r="U8" s="55">
        <v>378</v>
      </c>
      <c r="V8" s="56">
        <v>4</v>
      </c>
      <c r="W8" s="54">
        <v>521</v>
      </c>
      <c r="X8" s="55">
        <v>384</v>
      </c>
      <c r="Y8" s="56">
        <v>5</v>
      </c>
      <c r="Z8" s="57">
        <v>4</v>
      </c>
      <c r="AA8" s="58">
        <v>424</v>
      </c>
      <c r="AB8" s="55">
        <v>205</v>
      </c>
      <c r="AC8" s="56">
        <v>5</v>
      </c>
      <c r="AD8" s="91">
        <f t="shared" si="8"/>
        <v>1195</v>
      </c>
      <c r="AE8" s="96">
        <v>4</v>
      </c>
      <c r="AF8" s="61"/>
      <c r="AG8" s="62">
        <v>678</v>
      </c>
      <c r="AH8" s="63">
        <v>320</v>
      </c>
      <c r="AI8" s="63">
        <v>5</v>
      </c>
      <c r="AJ8" s="64">
        <v>828</v>
      </c>
      <c r="AK8" s="65">
        <v>305</v>
      </c>
      <c r="AL8" s="66">
        <v>6</v>
      </c>
      <c r="AM8" s="67">
        <v>607</v>
      </c>
      <c r="AN8" s="63">
        <v>445</v>
      </c>
      <c r="AO8" s="63">
        <v>3</v>
      </c>
      <c r="AP8" s="64">
        <v>3</v>
      </c>
      <c r="AQ8" s="65">
        <v>-372</v>
      </c>
      <c r="AR8" s="67">
        <v>125</v>
      </c>
      <c r="AS8" s="68">
        <v>7</v>
      </c>
      <c r="AT8" s="92"/>
      <c r="AU8" s="93"/>
      <c r="AV8" s="94"/>
      <c r="AW8" s="72"/>
      <c r="AX8" s="73"/>
      <c r="AY8" s="74"/>
      <c r="AZ8" s="72"/>
      <c r="BA8" s="75"/>
      <c r="BB8" s="75"/>
      <c r="BC8" s="72"/>
      <c r="BD8" s="73"/>
      <c r="BE8" s="74"/>
      <c r="BF8" s="72"/>
      <c r="BG8" s="76"/>
      <c r="BH8" s="74"/>
      <c r="BI8" s="77"/>
      <c r="BJ8" s="78"/>
      <c r="BK8" s="79"/>
      <c r="BL8" s="80"/>
      <c r="BM8" s="81"/>
      <c r="BN8" s="82"/>
      <c r="BO8" s="83"/>
      <c r="BP8" s="84"/>
      <c r="BQ8" s="83"/>
      <c r="BR8" s="80"/>
      <c r="BS8" s="83"/>
      <c r="BT8" s="85"/>
      <c r="BU8" s="86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</row>
    <row r="9" spans="1:98" s="88" customFormat="1" ht="16.5">
      <c r="A9" s="41">
        <v>5</v>
      </c>
      <c r="B9" s="42" t="s">
        <v>37</v>
      </c>
      <c r="C9" s="43" t="s">
        <v>34</v>
      </c>
      <c r="D9" s="44" t="s">
        <v>30</v>
      </c>
      <c r="E9" s="45"/>
      <c r="F9" s="46"/>
      <c r="G9" s="47">
        <f t="shared" si="0"/>
        <v>1502</v>
      </c>
      <c r="H9" s="48">
        <f>SUM(R9+U9+AH9+AK9)</f>
        <v>1008</v>
      </c>
      <c r="I9" s="49">
        <f t="shared" si="3"/>
        <v>5</v>
      </c>
      <c r="J9" s="48">
        <f>SUM(X9+AN9)</f>
        <v>376</v>
      </c>
      <c r="K9" s="49">
        <f t="shared" si="5"/>
        <v>7</v>
      </c>
      <c r="L9" s="48">
        <f>SUM(AB9+AR9)</f>
        <v>118</v>
      </c>
      <c r="M9" s="89">
        <f t="shared" si="7"/>
        <v>5</v>
      </c>
      <c r="N9" s="90">
        <f>SUM(R9+U9+X9+AB9)</f>
        <v>665</v>
      </c>
      <c r="O9" s="95">
        <v>6</v>
      </c>
      <c r="P9" s="53"/>
      <c r="Q9" s="54">
        <v>665</v>
      </c>
      <c r="R9" s="55">
        <v>171</v>
      </c>
      <c r="S9" s="56">
        <v>9</v>
      </c>
      <c r="T9" s="54">
        <v>1019</v>
      </c>
      <c r="U9" s="55">
        <v>339</v>
      </c>
      <c r="V9" s="56">
        <v>5</v>
      </c>
      <c r="W9" s="54">
        <v>446</v>
      </c>
      <c r="X9" s="55">
        <v>127</v>
      </c>
      <c r="Y9" s="56">
        <v>17</v>
      </c>
      <c r="Z9" s="57">
        <v>3</v>
      </c>
      <c r="AA9" s="58">
        <v>31</v>
      </c>
      <c r="AB9" s="55">
        <v>28</v>
      </c>
      <c r="AC9" s="56">
        <v>10</v>
      </c>
      <c r="AD9" s="91">
        <f>SUM(AH9+AK9+AN9+AR9)</f>
        <v>837</v>
      </c>
      <c r="AE9" s="96">
        <v>5</v>
      </c>
      <c r="AF9" s="61"/>
      <c r="AG9" s="62">
        <v>604</v>
      </c>
      <c r="AH9" s="63">
        <v>224</v>
      </c>
      <c r="AI9" s="63">
        <v>8</v>
      </c>
      <c r="AJ9" s="64">
        <v>809</v>
      </c>
      <c r="AK9" s="65">
        <v>274</v>
      </c>
      <c r="AL9" s="66">
        <v>7</v>
      </c>
      <c r="AM9" s="67">
        <v>319</v>
      </c>
      <c r="AN9" s="63">
        <v>249</v>
      </c>
      <c r="AO9" s="63">
        <v>9</v>
      </c>
      <c r="AP9" s="64">
        <v>2</v>
      </c>
      <c r="AQ9" s="65">
        <v>-251</v>
      </c>
      <c r="AR9" s="67">
        <v>90</v>
      </c>
      <c r="AS9" s="68">
        <v>8</v>
      </c>
      <c r="AT9" s="92"/>
      <c r="AU9" s="93"/>
      <c r="AV9" s="94"/>
      <c r="AW9" s="72"/>
      <c r="AX9" s="73"/>
      <c r="AY9" s="74"/>
      <c r="AZ9" s="72"/>
      <c r="BA9" s="75"/>
      <c r="BB9" s="75"/>
      <c r="BC9" s="72"/>
      <c r="BD9" s="73"/>
      <c r="BE9" s="74"/>
      <c r="BF9" s="72"/>
      <c r="BG9" s="76"/>
      <c r="BH9" s="74"/>
      <c r="BI9" s="77"/>
      <c r="BJ9" s="78"/>
      <c r="BK9" s="79"/>
      <c r="BL9" s="80"/>
      <c r="BM9" s="81"/>
      <c r="BN9" s="82"/>
      <c r="BO9" s="83"/>
      <c r="BP9" s="84"/>
      <c r="BQ9" s="83"/>
      <c r="BR9" s="80"/>
      <c r="BS9" s="83"/>
      <c r="BT9" s="85"/>
      <c r="BU9" s="86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</row>
    <row r="10" spans="1:98" s="88" customFormat="1" ht="16.5">
      <c r="A10" s="41">
        <v>6</v>
      </c>
      <c r="B10" s="42" t="s">
        <v>38</v>
      </c>
      <c r="C10" s="43" t="s">
        <v>36</v>
      </c>
      <c r="D10" s="44" t="s">
        <v>30</v>
      </c>
      <c r="E10" s="45"/>
      <c r="F10" s="46"/>
      <c r="G10" s="47">
        <f t="shared" si="0"/>
        <v>1053</v>
      </c>
      <c r="H10" s="48">
        <f>SUM(R10+U10+AH10+AK10)</f>
        <v>478</v>
      </c>
      <c r="I10" s="49">
        <f t="shared" si="3"/>
        <v>6</v>
      </c>
      <c r="J10" s="48">
        <f>SUM(X10+AN10)</f>
        <v>503</v>
      </c>
      <c r="K10" s="49">
        <f t="shared" si="5"/>
        <v>5</v>
      </c>
      <c r="L10" s="48">
        <f>SUM(AB10+AR10)</f>
        <v>72</v>
      </c>
      <c r="M10" s="89">
        <f t="shared" si="7"/>
        <v>6</v>
      </c>
      <c r="N10" s="90">
        <f>SUM(R10+U10+X10+AB10)</f>
        <v>397</v>
      </c>
      <c r="O10" s="95">
        <v>8</v>
      </c>
      <c r="P10" s="53"/>
      <c r="Q10" s="54">
        <v>529</v>
      </c>
      <c r="R10" s="55">
        <v>56</v>
      </c>
      <c r="S10" s="56">
        <v>14</v>
      </c>
      <c r="T10" s="54">
        <v>524</v>
      </c>
      <c r="U10" s="55">
        <v>29</v>
      </c>
      <c r="V10" s="56">
        <v>19</v>
      </c>
      <c r="W10" s="54">
        <v>498</v>
      </c>
      <c r="X10" s="55">
        <v>298</v>
      </c>
      <c r="Y10" s="56">
        <v>8</v>
      </c>
      <c r="Z10" s="57">
        <v>2.5</v>
      </c>
      <c r="AA10" s="58">
        <v>217</v>
      </c>
      <c r="AB10" s="55">
        <v>14</v>
      </c>
      <c r="AC10" s="56">
        <v>17</v>
      </c>
      <c r="AD10" s="91">
        <f>SUM(AH10+AK10+AN10+AR10)</f>
        <v>656</v>
      </c>
      <c r="AE10" s="96">
        <v>6</v>
      </c>
      <c r="AF10" s="61"/>
      <c r="AG10" s="62">
        <v>544</v>
      </c>
      <c r="AH10" s="63">
        <v>173</v>
      </c>
      <c r="AI10" s="63">
        <v>10</v>
      </c>
      <c r="AJ10" s="64">
        <v>794</v>
      </c>
      <c r="AK10" s="65">
        <v>220</v>
      </c>
      <c r="AL10" s="66">
        <v>9</v>
      </c>
      <c r="AM10" s="67">
        <v>82</v>
      </c>
      <c r="AN10" s="63">
        <v>205</v>
      </c>
      <c r="AO10" s="63">
        <v>11</v>
      </c>
      <c r="AP10" s="64">
        <v>1</v>
      </c>
      <c r="AQ10" s="65">
        <v>-1003</v>
      </c>
      <c r="AR10" s="67">
        <v>58</v>
      </c>
      <c r="AS10" s="68">
        <v>9</v>
      </c>
      <c r="AT10" s="92"/>
      <c r="AU10" s="93"/>
      <c r="AV10" s="94"/>
      <c r="AW10" s="72"/>
      <c r="AX10" s="73"/>
      <c r="AY10" s="74"/>
      <c r="AZ10" s="72"/>
      <c r="BA10" s="75"/>
      <c r="BB10" s="75"/>
      <c r="BC10" s="72"/>
      <c r="BD10" s="73"/>
      <c r="BE10" s="74"/>
      <c r="BF10" s="72"/>
      <c r="BG10" s="76"/>
      <c r="BH10" s="74"/>
      <c r="BI10" s="77"/>
      <c r="BJ10" s="78"/>
      <c r="BK10" s="79"/>
      <c r="BL10" s="80"/>
      <c r="BM10" s="81"/>
      <c r="BN10" s="82"/>
      <c r="BO10" s="83"/>
      <c r="BP10" s="84"/>
      <c r="BQ10" s="83"/>
      <c r="BR10" s="80"/>
      <c r="BS10" s="83"/>
      <c r="BT10" s="85"/>
      <c r="BU10" s="86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</row>
    <row r="11" spans="1:98" s="88" customFormat="1" ht="16.5">
      <c r="A11" s="41">
        <v>7</v>
      </c>
      <c r="B11" s="42" t="s">
        <v>39</v>
      </c>
      <c r="C11" s="43" t="s">
        <v>36</v>
      </c>
      <c r="D11" s="44" t="s">
        <v>30</v>
      </c>
      <c r="E11" s="45"/>
      <c r="F11" s="46"/>
      <c r="G11" s="47">
        <f t="shared" si="0"/>
        <v>924</v>
      </c>
      <c r="H11" s="48">
        <f t="shared" si="2"/>
        <v>403</v>
      </c>
      <c r="I11" s="49">
        <f t="shared" si="3"/>
        <v>7</v>
      </c>
      <c r="J11" s="48">
        <f t="shared" si="4"/>
        <v>463</v>
      </c>
      <c r="K11" s="49">
        <f t="shared" si="5"/>
        <v>6</v>
      </c>
      <c r="L11" s="48">
        <f t="shared" si="6"/>
        <v>58</v>
      </c>
      <c r="M11" s="89">
        <f t="shared" si="7"/>
        <v>7</v>
      </c>
      <c r="N11" s="90">
        <f t="shared" si="1"/>
        <v>924</v>
      </c>
      <c r="O11" s="95">
        <v>5</v>
      </c>
      <c r="P11" s="53"/>
      <c r="Q11" s="54">
        <v>728</v>
      </c>
      <c r="R11" s="55">
        <v>229</v>
      </c>
      <c r="S11" s="56">
        <v>7</v>
      </c>
      <c r="T11" s="54">
        <v>821</v>
      </c>
      <c r="U11" s="55">
        <v>174</v>
      </c>
      <c r="V11" s="56">
        <v>11</v>
      </c>
      <c r="W11" s="54">
        <v>526</v>
      </c>
      <c r="X11" s="55">
        <v>463</v>
      </c>
      <c r="Y11" s="56">
        <v>3</v>
      </c>
      <c r="Z11" s="57">
        <v>3</v>
      </c>
      <c r="AA11" s="58">
        <v>37</v>
      </c>
      <c r="AB11" s="55">
        <v>58</v>
      </c>
      <c r="AC11" s="56">
        <v>9</v>
      </c>
      <c r="AD11" s="91">
        <f t="shared" si="8"/>
        <v>0</v>
      </c>
      <c r="AE11" s="97"/>
      <c r="AF11" s="61"/>
      <c r="AG11" s="62"/>
      <c r="AH11" s="63"/>
      <c r="AI11" s="63"/>
      <c r="AJ11" s="64"/>
      <c r="AK11" s="65"/>
      <c r="AL11" s="66"/>
      <c r="AM11" s="67"/>
      <c r="AN11" s="63"/>
      <c r="AO11" s="63"/>
      <c r="AP11" s="64"/>
      <c r="AQ11" s="65"/>
      <c r="AR11" s="67"/>
      <c r="AS11" s="68"/>
      <c r="AT11" s="92"/>
      <c r="AU11" s="93"/>
      <c r="AV11" s="94"/>
      <c r="AW11" s="72"/>
      <c r="AX11" s="73"/>
      <c r="AY11" s="74"/>
      <c r="AZ11" s="72"/>
      <c r="BA11" s="75"/>
      <c r="BB11" s="75"/>
      <c r="BC11" s="72"/>
      <c r="BD11" s="73"/>
      <c r="BE11" s="74"/>
      <c r="BF11" s="72"/>
      <c r="BG11" s="76"/>
      <c r="BH11" s="74"/>
      <c r="BI11" s="77"/>
      <c r="BJ11" s="78"/>
      <c r="BK11" s="79"/>
      <c r="BL11" s="80"/>
      <c r="BM11" s="81"/>
      <c r="BN11" s="82"/>
      <c r="BO11" s="83"/>
      <c r="BP11" s="84"/>
      <c r="BQ11" s="83"/>
      <c r="BR11" s="80"/>
      <c r="BS11" s="83"/>
      <c r="BT11" s="85"/>
      <c r="BU11" s="86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</row>
    <row r="12" spans="1:98" s="88" customFormat="1" ht="16.5">
      <c r="A12" s="41">
        <v>8</v>
      </c>
      <c r="B12" s="42" t="s">
        <v>40</v>
      </c>
      <c r="C12" s="43" t="s">
        <v>41</v>
      </c>
      <c r="D12" s="44" t="s">
        <v>30</v>
      </c>
      <c r="E12" s="45"/>
      <c r="F12" s="46"/>
      <c r="G12" s="47">
        <f t="shared" si="0"/>
        <v>411</v>
      </c>
      <c r="H12" s="48">
        <f t="shared" si="2"/>
        <v>299</v>
      </c>
      <c r="I12" s="49">
        <f t="shared" si="3"/>
        <v>8</v>
      </c>
      <c r="J12" s="48">
        <f t="shared" si="4"/>
        <v>98</v>
      </c>
      <c r="K12" s="49">
        <f t="shared" si="5"/>
        <v>9</v>
      </c>
      <c r="L12" s="48">
        <f t="shared" si="6"/>
        <v>14</v>
      </c>
      <c r="M12" s="89">
        <f t="shared" si="7"/>
        <v>8</v>
      </c>
      <c r="N12" s="90">
        <f t="shared" si="1"/>
        <v>411</v>
      </c>
      <c r="O12" s="95">
        <v>7</v>
      </c>
      <c r="P12" s="53"/>
      <c r="Q12" s="54">
        <v>629</v>
      </c>
      <c r="R12" s="55">
        <v>146</v>
      </c>
      <c r="S12" s="56">
        <v>10</v>
      </c>
      <c r="T12" s="54">
        <v>757</v>
      </c>
      <c r="U12" s="55">
        <v>153</v>
      </c>
      <c r="V12" s="56">
        <v>12</v>
      </c>
      <c r="W12" s="54">
        <v>397</v>
      </c>
      <c r="X12" s="55">
        <v>98</v>
      </c>
      <c r="Y12" s="56">
        <v>19</v>
      </c>
      <c r="Z12" s="57">
        <v>2</v>
      </c>
      <c r="AA12" s="58">
        <v>-145</v>
      </c>
      <c r="AB12" s="55">
        <v>14</v>
      </c>
      <c r="AC12" s="56">
        <v>18</v>
      </c>
      <c r="AD12" s="91">
        <f t="shared" si="8"/>
        <v>0</v>
      </c>
      <c r="AE12" s="97"/>
      <c r="AF12" s="61"/>
      <c r="AG12" s="62"/>
      <c r="AH12" s="63"/>
      <c r="AI12" s="63"/>
      <c r="AJ12" s="64"/>
      <c r="AK12" s="65"/>
      <c r="AL12" s="66"/>
      <c r="AM12" s="67"/>
      <c r="AN12" s="63"/>
      <c r="AO12" s="63"/>
      <c r="AP12" s="64"/>
      <c r="AQ12" s="65"/>
      <c r="AR12" s="67"/>
      <c r="AS12" s="68"/>
      <c r="AT12" s="92"/>
      <c r="AU12" s="93"/>
      <c r="AV12" s="94"/>
      <c r="AW12" s="72"/>
      <c r="AX12" s="73"/>
      <c r="AY12" s="74"/>
      <c r="AZ12" s="72"/>
      <c r="BA12" s="75"/>
      <c r="BB12" s="75"/>
      <c r="BC12" s="72"/>
      <c r="BD12" s="73"/>
      <c r="BE12" s="74"/>
      <c r="BF12" s="72"/>
      <c r="BG12" s="76"/>
      <c r="BH12" s="74"/>
      <c r="BI12" s="77"/>
      <c r="BJ12" s="78"/>
      <c r="BK12" s="79"/>
      <c r="BL12" s="80"/>
      <c r="BM12" s="81"/>
      <c r="BN12" s="82"/>
      <c r="BO12" s="83"/>
      <c r="BP12" s="84"/>
      <c r="BQ12" s="83"/>
      <c r="BR12" s="80"/>
      <c r="BS12" s="83"/>
      <c r="BT12" s="85"/>
      <c r="BU12" s="86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</row>
    <row r="13" spans="1:98" s="88" customFormat="1" ht="16.5">
      <c r="A13" s="41">
        <v>9</v>
      </c>
      <c r="B13" s="42" t="s">
        <v>42</v>
      </c>
      <c r="C13" s="43" t="s">
        <v>41</v>
      </c>
      <c r="D13" s="44" t="s">
        <v>30</v>
      </c>
      <c r="E13" s="45"/>
      <c r="F13" s="46"/>
      <c r="G13" s="47">
        <f t="shared" si="0"/>
        <v>362</v>
      </c>
      <c r="H13" s="48">
        <f t="shared" si="2"/>
        <v>155</v>
      </c>
      <c r="I13" s="49">
        <f t="shared" si="3"/>
        <v>9</v>
      </c>
      <c r="J13" s="48">
        <f t="shared" si="4"/>
        <v>193</v>
      </c>
      <c r="K13" s="49">
        <f t="shared" si="5"/>
        <v>8</v>
      </c>
      <c r="L13" s="48">
        <f t="shared" si="6"/>
        <v>14</v>
      </c>
      <c r="M13" s="89">
        <f t="shared" si="7"/>
        <v>8</v>
      </c>
      <c r="N13" s="90">
        <f t="shared" si="1"/>
        <v>362</v>
      </c>
      <c r="O13" s="95">
        <v>9</v>
      </c>
      <c r="P13" s="53"/>
      <c r="Q13" s="54">
        <v>533</v>
      </c>
      <c r="R13" s="55">
        <v>77</v>
      </c>
      <c r="S13" s="56">
        <v>13</v>
      </c>
      <c r="T13" s="54">
        <v>732</v>
      </c>
      <c r="U13" s="55">
        <v>78</v>
      </c>
      <c r="V13" s="56">
        <v>16</v>
      </c>
      <c r="W13" s="54">
        <v>462</v>
      </c>
      <c r="X13" s="55">
        <v>193</v>
      </c>
      <c r="Y13" s="56">
        <v>13</v>
      </c>
      <c r="Z13" s="57">
        <v>3</v>
      </c>
      <c r="AA13" s="58">
        <v>-102</v>
      </c>
      <c r="AB13" s="55">
        <v>14</v>
      </c>
      <c r="AC13" s="56">
        <v>13</v>
      </c>
      <c r="AD13" s="91">
        <f t="shared" si="8"/>
        <v>0</v>
      </c>
      <c r="AE13" s="97"/>
      <c r="AF13" s="61"/>
      <c r="AG13" s="62"/>
      <c r="AH13" s="63"/>
      <c r="AI13" s="63"/>
      <c r="AJ13" s="64"/>
      <c r="AK13" s="65"/>
      <c r="AL13" s="66"/>
      <c r="AM13" s="67"/>
      <c r="AN13" s="63"/>
      <c r="AO13" s="63"/>
      <c r="AP13" s="64"/>
      <c r="AQ13" s="65"/>
      <c r="AR13" s="67"/>
      <c r="AS13" s="68"/>
      <c r="AT13" s="92"/>
      <c r="AU13" s="93"/>
      <c r="AV13" s="94"/>
      <c r="AW13" s="72"/>
      <c r="AX13" s="73"/>
      <c r="AY13" s="74"/>
      <c r="AZ13" s="72"/>
      <c r="BA13" s="75"/>
      <c r="BB13" s="75"/>
      <c r="BC13" s="72"/>
      <c r="BD13" s="73"/>
      <c r="BE13" s="74"/>
      <c r="BF13" s="72"/>
      <c r="BG13" s="76"/>
      <c r="BH13" s="74"/>
      <c r="BI13" s="77"/>
      <c r="BJ13" s="78"/>
      <c r="BK13" s="79"/>
      <c r="BL13" s="80"/>
      <c r="BM13" s="81"/>
      <c r="BN13" s="82"/>
      <c r="BO13" s="83"/>
      <c r="BP13" s="84"/>
      <c r="BQ13" s="83"/>
      <c r="BR13" s="80"/>
      <c r="BS13" s="83"/>
      <c r="BT13" s="85"/>
      <c r="BU13" s="86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</row>
    <row r="14" spans="1:98" s="110" customFormat="1" ht="15.75" thickBot="1">
      <c r="A14" s="98"/>
      <c r="B14" s="99"/>
      <c r="C14" s="100"/>
      <c r="D14" s="101"/>
      <c r="E14" s="101"/>
      <c r="F14" s="101"/>
      <c r="G14" s="102"/>
      <c r="H14" s="103"/>
      <c r="I14" s="104"/>
      <c r="J14" s="103"/>
      <c r="K14" s="104"/>
      <c r="L14" s="103"/>
      <c r="M14" s="105"/>
      <c r="N14" s="106"/>
      <c r="O14" s="105"/>
      <c r="P14" s="105"/>
      <c r="Q14" s="106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7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8"/>
      <c r="AU14" s="109"/>
      <c r="AV14" s="109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4"/>
      <c r="BK14" s="105"/>
      <c r="BL14" s="105"/>
      <c r="BM14" s="106"/>
      <c r="BN14" s="106"/>
      <c r="BO14" s="105"/>
      <c r="BP14" s="105"/>
      <c r="BQ14" s="105"/>
      <c r="BR14" s="105"/>
      <c r="BS14" s="105"/>
      <c r="BT14" s="105"/>
      <c r="BU14" s="105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</row>
    <row r="15" spans="1:98" s="110" customFormat="1" ht="15">
      <c r="A15" s="111"/>
      <c r="B15" s="112"/>
      <c r="C15" s="113"/>
      <c r="D15" s="114"/>
      <c r="E15" s="114"/>
      <c r="F15" s="114"/>
      <c r="G15" s="115"/>
      <c r="H15" s="116"/>
      <c r="I15" s="117"/>
      <c r="J15" s="116"/>
      <c r="K15" s="117"/>
      <c r="L15" s="116"/>
      <c r="M15" s="118"/>
      <c r="N15" s="119"/>
      <c r="O15" s="118"/>
      <c r="P15" s="118"/>
      <c r="Q15" s="119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20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21"/>
      <c r="AU15" s="122"/>
      <c r="AV15" s="122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7"/>
      <c r="BK15" s="118"/>
      <c r="BL15" s="118"/>
      <c r="BM15" s="119"/>
      <c r="BN15" s="119"/>
      <c r="BO15" s="118"/>
      <c r="BP15" s="118"/>
      <c r="BQ15" s="118"/>
      <c r="BR15" s="118"/>
      <c r="BS15" s="118"/>
      <c r="BT15" s="118"/>
      <c r="BU15" s="118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</row>
    <row r="16" spans="1:98" s="14" customFormat="1" ht="23.25" customHeight="1">
      <c r="A16" s="226" t="s">
        <v>10</v>
      </c>
      <c r="B16" s="238" t="s">
        <v>11</v>
      </c>
      <c r="C16" s="226" t="s">
        <v>12</v>
      </c>
      <c r="D16" s="11"/>
      <c r="E16" s="10"/>
      <c r="F16" s="12"/>
      <c r="G16" s="228" t="s">
        <v>13</v>
      </c>
      <c r="H16" s="224" t="s">
        <v>14</v>
      </c>
      <c r="I16" s="225"/>
      <c r="J16" s="224" t="s">
        <v>15</v>
      </c>
      <c r="K16" s="233"/>
      <c r="L16" s="224" t="s">
        <v>16</v>
      </c>
      <c r="M16" s="234"/>
      <c r="N16" s="200" t="s">
        <v>17</v>
      </c>
      <c r="O16" s="191"/>
      <c r="P16" s="192"/>
      <c r="Q16" s="201" t="s">
        <v>18</v>
      </c>
      <c r="R16" s="230"/>
      <c r="S16" s="230"/>
      <c r="T16" s="201" t="s">
        <v>19</v>
      </c>
      <c r="U16" s="230"/>
      <c r="V16" s="230"/>
      <c r="W16" s="201" t="s">
        <v>15</v>
      </c>
      <c r="X16" s="230"/>
      <c r="Y16" s="230"/>
      <c r="Z16" s="201" t="s">
        <v>16</v>
      </c>
      <c r="AA16" s="230" t="s">
        <v>16</v>
      </c>
      <c r="AB16" s="230"/>
      <c r="AC16" s="231"/>
      <c r="AD16" s="223" t="s">
        <v>17</v>
      </c>
      <c r="AE16" s="215"/>
      <c r="AF16" s="216"/>
      <c r="AG16" s="214" t="s">
        <v>18</v>
      </c>
      <c r="AH16" s="215"/>
      <c r="AI16" s="216"/>
      <c r="AJ16" s="214" t="s">
        <v>19</v>
      </c>
      <c r="AK16" s="215"/>
      <c r="AL16" s="216"/>
      <c r="AM16" s="214" t="s">
        <v>15</v>
      </c>
      <c r="AN16" s="215"/>
      <c r="AO16" s="216"/>
      <c r="AP16" s="214" t="s">
        <v>16</v>
      </c>
      <c r="AQ16" s="215"/>
      <c r="AR16" s="218"/>
      <c r="AS16" s="219"/>
      <c r="AT16" s="193" t="s">
        <v>17</v>
      </c>
      <c r="AU16" s="194"/>
      <c r="AV16" s="194"/>
      <c r="AW16" s="195" t="s">
        <v>18</v>
      </c>
      <c r="AX16" s="194"/>
      <c r="AY16" s="203"/>
      <c r="AZ16" s="194" t="s">
        <v>19</v>
      </c>
      <c r="BA16" s="194"/>
      <c r="BB16" s="194"/>
      <c r="BC16" s="195" t="s">
        <v>15</v>
      </c>
      <c r="BD16" s="194"/>
      <c r="BE16" s="203"/>
      <c r="BF16" s="194" t="s">
        <v>16</v>
      </c>
      <c r="BG16" s="221" t="s">
        <v>16</v>
      </c>
      <c r="BH16" s="221"/>
      <c r="BI16" s="222"/>
      <c r="BJ16" s="200" t="s">
        <v>17</v>
      </c>
      <c r="BK16" s="191"/>
      <c r="BL16" s="192"/>
      <c r="BM16" s="201" t="s">
        <v>18</v>
      </c>
      <c r="BN16" s="192"/>
      <c r="BO16" s="201" t="s">
        <v>19</v>
      </c>
      <c r="BP16" s="202"/>
      <c r="BQ16" s="201" t="s">
        <v>15</v>
      </c>
      <c r="BR16" s="202"/>
      <c r="BS16" s="201" t="s">
        <v>16</v>
      </c>
      <c r="BT16" s="191"/>
      <c r="BU16" s="220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</row>
    <row r="17" spans="1:98" s="14" customFormat="1" ht="12" customHeight="1" thickBot="1">
      <c r="A17" s="237"/>
      <c r="B17" s="239"/>
      <c r="C17" s="227"/>
      <c r="D17" s="16"/>
      <c r="E17" s="15"/>
      <c r="F17" s="17"/>
      <c r="G17" s="229"/>
      <c r="H17" s="18" t="s">
        <v>20</v>
      </c>
      <c r="I17" s="19" t="s">
        <v>10</v>
      </c>
      <c r="J17" s="18" t="s">
        <v>20</v>
      </c>
      <c r="K17" s="20" t="s">
        <v>10</v>
      </c>
      <c r="L17" s="18" t="s">
        <v>20</v>
      </c>
      <c r="M17" s="21" t="s">
        <v>10</v>
      </c>
      <c r="N17" s="22" t="s">
        <v>20</v>
      </c>
      <c r="O17" s="23" t="s">
        <v>10</v>
      </c>
      <c r="P17" s="23" t="s">
        <v>21</v>
      </c>
      <c r="Q17" s="23" t="s">
        <v>22</v>
      </c>
      <c r="R17" s="23" t="s">
        <v>20</v>
      </c>
      <c r="S17" s="24" t="s">
        <v>10</v>
      </c>
      <c r="T17" s="23" t="s">
        <v>22</v>
      </c>
      <c r="U17" s="23" t="s">
        <v>20</v>
      </c>
      <c r="V17" s="24" t="s">
        <v>10</v>
      </c>
      <c r="W17" s="23" t="s">
        <v>22</v>
      </c>
      <c r="X17" s="23" t="s">
        <v>20</v>
      </c>
      <c r="Y17" s="24" t="s">
        <v>10</v>
      </c>
      <c r="Z17" s="26" t="s">
        <v>23</v>
      </c>
      <c r="AA17" s="26" t="s">
        <v>27</v>
      </c>
      <c r="AB17" s="25" t="s">
        <v>25</v>
      </c>
      <c r="AC17" s="24" t="s">
        <v>10</v>
      </c>
      <c r="AD17" s="27" t="s">
        <v>20</v>
      </c>
      <c r="AE17" s="28" t="s">
        <v>10</v>
      </c>
      <c r="AF17" s="28" t="s">
        <v>21</v>
      </c>
      <c r="AG17" s="28" t="s">
        <v>22</v>
      </c>
      <c r="AH17" s="29" t="s">
        <v>20</v>
      </c>
      <c r="AI17" s="29" t="s">
        <v>10</v>
      </c>
      <c r="AJ17" s="28" t="s">
        <v>22</v>
      </c>
      <c r="AK17" s="29" t="s">
        <v>20</v>
      </c>
      <c r="AL17" s="29" t="s">
        <v>10</v>
      </c>
      <c r="AM17" s="28" t="s">
        <v>22</v>
      </c>
      <c r="AN17" s="29" t="s">
        <v>20</v>
      </c>
      <c r="AO17" s="29" t="s">
        <v>10</v>
      </c>
      <c r="AP17" s="28" t="s">
        <v>23</v>
      </c>
      <c r="AQ17" s="28" t="s">
        <v>26</v>
      </c>
      <c r="AR17" s="28" t="s">
        <v>25</v>
      </c>
      <c r="AS17" s="30" t="s">
        <v>10</v>
      </c>
      <c r="AT17" s="31" t="s">
        <v>20</v>
      </c>
      <c r="AU17" s="32" t="s">
        <v>10</v>
      </c>
      <c r="AV17" s="33" t="s">
        <v>21</v>
      </c>
      <c r="AW17" s="34" t="s">
        <v>22</v>
      </c>
      <c r="AX17" s="35" t="s">
        <v>20</v>
      </c>
      <c r="AY17" s="36" t="s">
        <v>10</v>
      </c>
      <c r="AZ17" s="37" t="s">
        <v>22</v>
      </c>
      <c r="BA17" s="35" t="s">
        <v>20</v>
      </c>
      <c r="BB17" s="38" t="s">
        <v>10</v>
      </c>
      <c r="BC17" s="34" t="s">
        <v>22</v>
      </c>
      <c r="BD17" s="35" t="s">
        <v>20</v>
      </c>
      <c r="BE17" s="39" t="s">
        <v>10</v>
      </c>
      <c r="BF17" s="37" t="s">
        <v>23</v>
      </c>
      <c r="BG17" s="35" t="s">
        <v>27</v>
      </c>
      <c r="BH17" s="38" t="s">
        <v>43</v>
      </c>
      <c r="BI17" s="40" t="s">
        <v>10</v>
      </c>
      <c r="BJ17" s="22" t="s">
        <v>20</v>
      </c>
      <c r="BK17" s="23" t="s">
        <v>10</v>
      </c>
      <c r="BL17" s="23" t="s">
        <v>21</v>
      </c>
      <c r="BM17" s="23" t="s">
        <v>22</v>
      </c>
      <c r="BN17" s="23" t="s">
        <v>20</v>
      </c>
      <c r="BO17" s="23" t="s">
        <v>22</v>
      </c>
      <c r="BP17" s="23" t="s">
        <v>20</v>
      </c>
      <c r="BQ17" s="23" t="s">
        <v>22</v>
      </c>
      <c r="BR17" s="23" t="s">
        <v>20</v>
      </c>
      <c r="BS17" s="23" t="s">
        <v>23</v>
      </c>
      <c r="BT17" s="23" t="s">
        <v>27</v>
      </c>
      <c r="BU17" s="24" t="s">
        <v>25</v>
      </c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</row>
    <row r="18" spans="1:98" s="88" customFormat="1" ht="16.5">
      <c r="A18" s="41">
        <v>1</v>
      </c>
      <c r="B18" s="42" t="s">
        <v>44</v>
      </c>
      <c r="C18" s="43" t="s">
        <v>34</v>
      </c>
      <c r="D18" s="44" t="s">
        <v>45</v>
      </c>
      <c r="E18" s="45"/>
      <c r="F18" s="46">
        <v>1</v>
      </c>
      <c r="G18" s="47">
        <f>SUM(H18+J18+L18)</f>
        <v>3427</v>
      </c>
      <c r="H18" s="48">
        <f>SUM(R18+U18+AH18+AK18)</f>
        <v>1860</v>
      </c>
      <c r="I18" s="49">
        <f aca="true" t="shared" si="9" ref="I18:I29">RANK(H18,H$18:H$29)</f>
        <v>1</v>
      </c>
      <c r="J18" s="48">
        <f>SUM(X18+AN18)</f>
        <v>924</v>
      </c>
      <c r="K18" s="49">
        <f aca="true" t="shared" si="10" ref="K18:K29">RANK(J18,J$18:J$29)</f>
        <v>1</v>
      </c>
      <c r="L18" s="48">
        <f>SUM(AB18+AR18)</f>
        <v>643</v>
      </c>
      <c r="M18" s="50">
        <f aca="true" t="shared" si="11" ref="M18:M29">RANK(L18,L$18:L$29)</f>
        <v>1</v>
      </c>
      <c r="N18" s="123">
        <f aca="true" t="shared" si="12" ref="N18:N23">SUM(R18+U18+X18+AB18)</f>
        <v>1625</v>
      </c>
      <c r="O18" s="124">
        <v>1</v>
      </c>
      <c r="P18" s="53">
        <f>RANK(O18,O$18:O$29)</f>
        <v>12</v>
      </c>
      <c r="Q18" s="54">
        <v>899</v>
      </c>
      <c r="R18" s="55">
        <v>391</v>
      </c>
      <c r="S18" s="56">
        <v>3</v>
      </c>
      <c r="T18" s="54">
        <v>1056</v>
      </c>
      <c r="U18" s="55">
        <v>425</v>
      </c>
      <c r="V18" s="56">
        <v>3</v>
      </c>
      <c r="W18" s="54">
        <v>525</v>
      </c>
      <c r="X18" s="55">
        <v>420</v>
      </c>
      <c r="Y18" s="56">
        <v>4</v>
      </c>
      <c r="Z18" s="57">
        <v>5</v>
      </c>
      <c r="AA18" s="58">
        <v>494</v>
      </c>
      <c r="AB18" s="55">
        <v>389</v>
      </c>
      <c r="AC18" s="56">
        <v>2</v>
      </c>
      <c r="AD18" s="59">
        <f>SUM(AH18+AK18+AN18+AR18)</f>
        <v>1802</v>
      </c>
      <c r="AE18" s="60">
        <v>1</v>
      </c>
      <c r="AF18" s="61"/>
      <c r="AG18" s="62">
        <v>789</v>
      </c>
      <c r="AH18" s="63">
        <v>409</v>
      </c>
      <c r="AI18" s="63">
        <v>3</v>
      </c>
      <c r="AJ18" s="64">
        <v>976</v>
      </c>
      <c r="AK18" s="65">
        <v>635</v>
      </c>
      <c r="AL18" s="66">
        <v>1</v>
      </c>
      <c r="AM18" s="67">
        <v>611</v>
      </c>
      <c r="AN18" s="63">
        <v>504</v>
      </c>
      <c r="AO18" s="63">
        <v>2</v>
      </c>
      <c r="AP18" s="64">
        <v>4</v>
      </c>
      <c r="AQ18" s="65">
        <v>87</v>
      </c>
      <c r="AR18" s="67">
        <v>254</v>
      </c>
      <c r="AS18" s="68">
        <v>4</v>
      </c>
      <c r="AT18" s="69"/>
      <c r="AU18" s="70"/>
      <c r="AV18" s="71"/>
      <c r="AW18" s="72"/>
      <c r="AX18" s="73"/>
      <c r="AY18" s="74"/>
      <c r="AZ18" s="72"/>
      <c r="BA18" s="75"/>
      <c r="BB18" s="75"/>
      <c r="BC18" s="72"/>
      <c r="BD18" s="73"/>
      <c r="BE18" s="74"/>
      <c r="BF18" s="72"/>
      <c r="BG18" s="76"/>
      <c r="BH18" s="74"/>
      <c r="BI18" s="77"/>
      <c r="BJ18" s="78"/>
      <c r="BK18" s="79"/>
      <c r="BL18" s="80"/>
      <c r="BM18" s="81"/>
      <c r="BN18" s="82"/>
      <c r="BO18" s="83"/>
      <c r="BP18" s="84"/>
      <c r="BQ18" s="83"/>
      <c r="BR18" s="80"/>
      <c r="BS18" s="83"/>
      <c r="BT18" s="85"/>
      <c r="BU18" s="86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</row>
    <row r="19" spans="1:98" s="88" customFormat="1" ht="16.5">
      <c r="A19" s="41">
        <v>2</v>
      </c>
      <c r="B19" s="42" t="s">
        <v>46</v>
      </c>
      <c r="C19" s="43" t="s">
        <v>29</v>
      </c>
      <c r="D19" s="44" t="s">
        <v>45</v>
      </c>
      <c r="E19" s="45"/>
      <c r="F19" s="46">
        <v>3</v>
      </c>
      <c r="G19" s="47">
        <f>SUM(H19+J19+L19)</f>
        <v>2134</v>
      </c>
      <c r="H19" s="48">
        <f>SUM(R19+U19+AH19+AK19)</f>
        <v>925</v>
      </c>
      <c r="I19" s="49">
        <f t="shared" si="9"/>
        <v>3</v>
      </c>
      <c r="J19" s="48">
        <f>SUM(X19+AN19)</f>
        <v>921</v>
      </c>
      <c r="K19" s="49">
        <f t="shared" si="10"/>
        <v>2</v>
      </c>
      <c r="L19" s="48">
        <f>SUM(AB19+AR19)</f>
        <v>288</v>
      </c>
      <c r="M19" s="89">
        <f t="shared" si="11"/>
        <v>2</v>
      </c>
      <c r="N19" s="125">
        <f t="shared" si="12"/>
        <v>693</v>
      </c>
      <c r="O19" s="124">
        <v>3</v>
      </c>
      <c r="P19" s="53"/>
      <c r="Q19" s="54">
        <v>708</v>
      </c>
      <c r="R19" s="55">
        <v>199</v>
      </c>
      <c r="S19" s="56">
        <v>8</v>
      </c>
      <c r="T19" s="54">
        <v>737</v>
      </c>
      <c r="U19" s="55">
        <v>95</v>
      </c>
      <c r="V19" s="56">
        <v>15</v>
      </c>
      <c r="W19" s="54">
        <v>497</v>
      </c>
      <c r="X19" s="55">
        <v>274</v>
      </c>
      <c r="Y19" s="56">
        <v>9</v>
      </c>
      <c r="Z19" s="57">
        <v>3</v>
      </c>
      <c r="AA19" s="58">
        <v>381</v>
      </c>
      <c r="AB19" s="55">
        <v>125</v>
      </c>
      <c r="AC19" s="56">
        <v>7</v>
      </c>
      <c r="AD19" s="91">
        <f>SUM(AH19+AK19+AN19+AR19)</f>
        <v>1441</v>
      </c>
      <c r="AE19" s="60">
        <v>2</v>
      </c>
      <c r="AF19" s="61"/>
      <c r="AG19" s="62">
        <v>622</v>
      </c>
      <c r="AH19" s="63">
        <v>253</v>
      </c>
      <c r="AI19" s="63">
        <v>7</v>
      </c>
      <c r="AJ19" s="64">
        <v>895</v>
      </c>
      <c r="AK19" s="65">
        <v>378</v>
      </c>
      <c r="AL19" s="66">
        <v>4</v>
      </c>
      <c r="AM19" s="67">
        <v>619</v>
      </c>
      <c r="AN19" s="63">
        <v>647</v>
      </c>
      <c r="AO19" s="63">
        <v>1</v>
      </c>
      <c r="AP19" s="64">
        <v>3</v>
      </c>
      <c r="AQ19" s="65">
        <v>-114</v>
      </c>
      <c r="AR19" s="67">
        <v>163</v>
      </c>
      <c r="AS19" s="68">
        <v>6</v>
      </c>
      <c r="AT19" s="92"/>
      <c r="AU19" s="93"/>
      <c r="AV19" s="94"/>
      <c r="AW19" s="72"/>
      <c r="AX19" s="73"/>
      <c r="AY19" s="74"/>
      <c r="AZ19" s="72"/>
      <c r="BA19" s="75"/>
      <c r="BB19" s="75"/>
      <c r="BC19" s="72"/>
      <c r="BD19" s="73"/>
      <c r="BE19" s="74"/>
      <c r="BF19" s="72"/>
      <c r="BG19" s="76"/>
      <c r="BH19" s="74"/>
      <c r="BI19" s="77"/>
      <c r="BJ19" s="78"/>
      <c r="BK19" s="79"/>
      <c r="BL19" s="80"/>
      <c r="BM19" s="81"/>
      <c r="BN19" s="82"/>
      <c r="BO19" s="83"/>
      <c r="BP19" s="84"/>
      <c r="BQ19" s="83"/>
      <c r="BR19" s="80"/>
      <c r="BS19" s="83"/>
      <c r="BT19" s="85"/>
      <c r="BU19" s="86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</row>
    <row r="20" spans="1:98" s="88" customFormat="1" ht="16.5">
      <c r="A20" s="41">
        <v>3</v>
      </c>
      <c r="B20" s="42" t="s">
        <v>47</v>
      </c>
      <c r="C20" s="43" t="s">
        <v>36</v>
      </c>
      <c r="D20" s="44" t="s">
        <v>45</v>
      </c>
      <c r="E20" s="45"/>
      <c r="F20" s="46">
        <v>2</v>
      </c>
      <c r="G20" s="47">
        <f aca="true" t="shared" si="13" ref="G20:G29">SUM(H20+J20+L20)</f>
        <v>2061</v>
      </c>
      <c r="H20" s="48">
        <f aca="true" t="shared" si="14" ref="H20:H29">SUM(R20+U20+AH20+AK20)</f>
        <v>1356</v>
      </c>
      <c r="I20" s="49">
        <f t="shared" si="9"/>
        <v>2</v>
      </c>
      <c r="J20" s="48">
        <f aca="true" t="shared" si="15" ref="J20:J29">SUM(X20+AN20)</f>
        <v>486</v>
      </c>
      <c r="K20" s="49">
        <f t="shared" si="10"/>
        <v>3</v>
      </c>
      <c r="L20" s="48">
        <f>SUM(AB20+AR20)</f>
        <v>219</v>
      </c>
      <c r="M20" s="89">
        <f t="shared" si="11"/>
        <v>3</v>
      </c>
      <c r="N20" s="125">
        <f t="shared" si="12"/>
        <v>872</v>
      </c>
      <c r="O20" s="124">
        <v>2</v>
      </c>
      <c r="P20" s="53"/>
      <c r="Q20" s="54">
        <v>859</v>
      </c>
      <c r="R20" s="55">
        <v>341</v>
      </c>
      <c r="S20" s="56">
        <v>4</v>
      </c>
      <c r="T20" s="54">
        <v>960</v>
      </c>
      <c r="U20" s="55">
        <v>305</v>
      </c>
      <c r="V20" s="56">
        <v>6</v>
      </c>
      <c r="W20" s="54">
        <v>484</v>
      </c>
      <c r="X20" s="55">
        <v>212</v>
      </c>
      <c r="Y20" s="56">
        <v>12</v>
      </c>
      <c r="Z20" s="57">
        <v>3</v>
      </c>
      <c r="AA20" s="58">
        <v>20</v>
      </c>
      <c r="AB20" s="55">
        <v>14</v>
      </c>
      <c r="AC20" s="56">
        <v>11</v>
      </c>
      <c r="AD20" s="91">
        <f aca="true" t="shared" si="16" ref="AD20:AD29">SUM(AH20+AK20+AN20+AR20)</f>
        <v>1189</v>
      </c>
      <c r="AE20" s="60">
        <v>3</v>
      </c>
      <c r="AF20" s="61"/>
      <c r="AG20" s="62">
        <v>632</v>
      </c>
      <c r="AH20" s="63">
        <v>285</v>
      </c>
      <c r="AI20" s="63">
        <v>6</v>
      </c>
      <c r="AJ20" s="64">
        <v>901</v>
      </c>
      <c r="AK20" s="65">
        <v>425</v>
      </c>
      <c r="AL20" s="66">
        <v>3</v>
      </c>
      <c r="AM20" s="67">
        <v>515</v>
      </c>
      <c r="AN20" s="63">
        <v>274</v>
      </c>
      <c r="AO20" s="63">
        <v>8</v>
      </c>
      <c r="AP20" s="64">
        <v>3</v>
      </c>
      <c r="AQ20" s="65">
        <v>-5</v>
      </c>
      <c r="AR20" s="67">
        <v>205</v>
      </c>
      <c r="AS20" s="68">
        <v>5</v>
      </c>
      <c r="AT20" s="92"/>
      <c r="AU20" s="93"/>
      <c r="AV20" s="94"/>
      <c r="AW20" s="72"/>
      <c r="AX20" s="73"/>
      <c r="AY20" s="74"/>
      <c r="AZ20" s="72"/>
      <c r="BA20" s="75"/>
      <c r="BB20" s="75"/>
      <c r="BC20" s="72"/>
      <c r="BD20" s="73"/>
      <c r="BE20" s="74"/>
      <c r="BF20" s="72"/>
      <c r="BG20" s="76"/>
      <c r="BH20" s="74"/>
      <c r="BI20" s="77"/>
      <c r="BJ20" s="78"/>
      <c r="BK20" s="79"/>
      <c r="BL20" s="80"/>
      <c r="BM20" s="81"/>
      <c r="BN20" s="82"/>
      <c r="BO20" s="83"/>
      <c r="BP20" s="84"/>
      <c r="BQ20" s="83"/>
      <c r="BR20" s="80"/>
      <c r="BS20" s="83"/>
      <c r="BT20" s="85"/>
      <c r="BU20" s="86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</row>
    <row r="21" spans="1:98" s="88" customFormat="1" ht="16.5">
      <c r="A21" s="41">
        <v>4</v>
      </c>
      <c r="B21" s="42" t="s">
        <v>48</v>
      </c>
      <c r="C21" s="43" t="s">
        <v>34</v>
      </c>
      <c r="D21" s="44" t="s">
        <v>45</v>
      </c>
      <c r="E21" s="45"/>
      <c r="F21" s="46">
        <v>8</v>
      </c>
      <c r="G21" s="47">
        <f t="shared" si="13"/>
        <v>546</v>
      </c>
      <c r="H21" s="48">
        <f t="shared" si="14"/>
        <v>131</v>
      </c>
      <c r="I21" s="49">
        <f t="shared" si="9"/>
        <v>7</v>
      </c>
      <c r="J21" s="48">
        <f t="shared" si="15"/>
        <v>252</v>
      </c>
      <c r="K21" s="49">
        <f t="shared" si="10"/>
        <v>4</v>
      </c>
      <c r="L21" s="48">
        <f aca="true" t="shared" si="17" ref="L21:L29">SUM(AB21+AR21)</f>
        <v>163</v>
      </c>
      <c r="M21" s="89">
        <f t="shared" si="11"/>
        <v>4</v>
      </c>
      <c r="N21" s="126">
        <f t="shared" si="12"/>
        <v>546</v>
      </c>
      <c r="O21" s="95">
        <v>4</v>
      </c>
      <c r="P21" s="53"/>
      <c r="Q21" s="54">
        <v>479</v>
      </c>
      <c r="R21" s="55">
        <v>18</v>
      </c>
      <c r="S21" s="56">
        <v>16</v>
      </c>
      <c r="T21" s="54">
        <v>738</v>
      </c>
      <c r="U21" s="55">
        <v>113</v>
      </c>
      <c r="V21" s="56">
        <v>14</v>
      </c>
      <c r="W21" s="54">
        <v>491</v>
      </c>
      <c r="X21" s="55">
        <v>252</v>
      </c>
      <c r="Y21" s="56">
        <v>10</v>
      </c>
      <c r="Z21" s="57">
        <v>3.5</v>
      </c>
      <c r="AA21" s="58">
        <v>-114</v>
      </c>
      <c r="AB21" s="55">
        <v>163</v>
      </c>
      <c r="AC21" s="56">
        <v>6</v>
      </c>
      <c r="AD21" s="91">
        <f t="shared" si="16"/>
        <v>0</v>
      </c>
      <c r="AE21" s="97"/>
      <c r="AF21" s="61"/>
      <c r="AG21" s="62"/>
      <c r="AH21" s="63"/>
      <c r="AI21" s="63"/>
      <c r="AJ21" s="64"/>
      <c r="AK21" s="65"/>
      <c r="AL21" s="66"/>
      <c r="AM21" s="67"/>
      <c r="AN21" s="63"/>
      <c r="AO21" s="63"/>
      <c r="AP21" s="64"/>
      <c r="AQ21" s="65"/>
      <c r="AR21" s="67"/>
      <c r="AS21" s="68"/>
      <c r="AT21" s="92"/>
      <c r="AU21" s="93"/>
      <c r="AV21" s="94"/>
      <c r="AW21" s="72"/>
      <c r="AX21" s="73"/>
      <c r="AY21" s="74"/>
      <c r="AZ21" s="72"/>
      <c r="BA21" s="75"/>
      <c r="BB21" s="75"/>
      <c r="BC21" s="72"/>
      <c r="BD21" s="73"/>
      <c r="BE21" s="74"/>
      <c r="BF21" s="72"/>
      <c r="BG21" s="76"/>
      <c r="BH21" s="74"/>
      <c r="BI21" s="77"/>
      <c r="BJ21" s="78"/>
      <c r="BK21" s="79"/>
      <c r="BL21" s="80"/>
      <c r="BM21" s="81"/>
      <c r="BN21" s="82"/>
      <c r="BO21" s="83"/>
      <c r="BP21" s="84"/>
      <c r="BQ21" s="83"/>
      <c r="BR21" s="80"/>
      <c r="BS21" s="83"/>
      <c r="BT21" s="85"/>
      <c r="BU21" s="86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</row>
    <row r="22" spans="1:98" s="88" customFormat="1" ht="16.5">
      <c r="A22" s="41">
        <v>5</v>
      </c>
      <c r="B22" s="42" t="s">
        <v>49</v>
      </c>
      <c r="C22" s="43" t="s">
        <v>36</v>
      </c>
      <c r="D22" s="44" t="s">
        <v>45</v>
      </c>
      <c r="E22" s="45"/>
      <c r="F22" s="46">
        <v>4</v>
      </c>
      <c r="G22" s="47">
        <f t="shared" si="13"/>
        <v>506</v>
      </c>
      <c r="H22" s="48">
        <f t="shared" si="14"/>
        <v>317</v>
      </c>
      <c r="I22" s="49">
        <f t="shared" si="9"/>
        <v>4</v>
      </c>
      <c r="J22" s="48">
        <f t="shared" si="15"/>
        <v>175</v>
      </c>
      <c r="K22" s="49">
        <f t="shared" si="10"/>
        <v>5</v>
      </c>
      <c r="L22" s="48">
        <f t="shared" si="17"/>
        <v>14</v>
      </c>
      <c r="M22" s="89">
        <f t="shared" si="11"/>
        <v>6</v>
      </c>
      <c r="N22" s="126">
        <f t="shared" si="12"/>
        <v>506</v>
      </c>
      <c r="O22" s="95">
        <v>5</v>
      </c>
      <c r="P22" s="53"/>
      <c r="Q22" s="54">
        <v>582</v>
      </c>
      <c r="R22" s="55">
        <v>121</v>
      </c>
      <c r="S22" s="56">
        <v>11</v>
      </c>
      <c r="T22" s="54">
        <v>823</v>
      </c>
      <c r="U22" s="55">
        <v>196</v>
      </c>
      <c r="V22" s="56">
        <v>10</v>
      </c>
      <c r="W22" s="54">
        <v>459</v>
      </c>
      <c r="X22" s="55">
        <v>175</v>
      </c>
      <c r="Y22" s="56">
        <v>14</v>
      </c>
      <c r="Z22" s="57">
        <v>3</v>
      </c>
      <c r="AA22" s="58">
        <v>9</v>
      </c>
      <c r="AB22" s="55">
        <v>14</v>
      </c>
      <c r="AC22" s="56">
        <v>12</v>
      </c>
      <c r="AD22" s="91">
        <f t="shared" si="16"/>
        <v>0</v>
      </c>
      <c r="AE22" s="97"/>
      <c r="AF22" s="61"/>
      <c r="AG22" s="62"/>
      <c r="AH22" s="63"/>
      <c r="AI22" s="63"/>
      <c r="AJ22" s="64"/>
      <c r="AK22" s="65"/>
      <c r="AL22" s="66"/>
      <c r="AM22" s="67"/>
      <c r="AN22" s="63"/>
      <c r="AO22" s="63"/>
      <c r="AP22" s="64"/>
      <c r="AQ22" s="65"/>
      <c r="AR22" s="67"/>
      <c r="AS22" s="68"/>
      <c r="AT22" s="92"/>
      <c r="AU22" s="93"/>
      <c r="AV22" s="94"/>
      <c r="AW22" s="72"/>
      <c r="AX22" s="73"/>
      <c r="AY22" s="74"/>
      <c r="AZ22" s="72"/>
      <c r="BA22" s="75"/>
      <c r="BB22" s="75"/>
      <c r="BC22" s="72"/>
      <c r="BD22" s="73"/>
      <c r="BE22" s="74"/>
      <c r="BF22" s="72"/>
      <c r="BG22" s="76"/>
      <c r="BH22" s="74"/>
      <c r="BI22" s="77"/>
      <c r="BJ22" s="78"/>
      <c r="BK22" s="79"/>
      <c r="BL22" s="80"/>
      <c r="BM22" s="81"/>
      <c r="BN22" s="82"/>
      <c r="BO22" s="83"/>
      <c r="BP22" s="84"/>
      <c r="BQ22" s="83"/>
      <c r="BR22" s="80"/>
      <c r="BS22" s="83"/>
      <c r="BT22" s="85"/>
      <c r="BU22" s="86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</row>
    <row r="23" spans="1:98" s="88" customFormat="1" ht="16.5">
      <c r="A23" s="41">
        <v>6</v>
      </c>
      <c r="B23" s="42" t="s">
        <v>50</v>
      </c>
      <c r="C23" s="43" t="s">
        <v>34</v>
      </c>
      <c r="D23" s="44" t="s">
        <v>45</v>
      </c>
      <c r="E23" s="45"/>
      <c r="F23" s="46">
        <v>9</v>
      </c>
      <c r="G23" s="47">
        <f t="shared" si="13"/>
        <v>480</v>
      </c>
      <c r="H23" s="48">
        <f t="shared" si="14"/>
        <v>231</v>
      </c>
      <c r="I23" s="49">
        <f t="shared" si="9"/>
        <v>5</v>
      </c>
      <c r="J23" s="48">
        <f t="shared" si="15"/>
        <v>159</v>
      </c>
      <c r="K23" s="49">
        <f t="shared" si="10"/>
        <v>6</v>
      </c>
      <c r="L23" s="48">
        <f t="shared" si="17"/>
        <v>90</v>
      </c>
      <c r="M23" s="89">
        <f t="shared" si="11"/>
        <v>5</v>
      </c>
      <c r="N23" s="126">
        <f t="shared" si="12"/>
        <v>480</v>
      </c>
      <c r="O23" s="95">
        <v>6</v>
      </c>
      <c r="P23" s="53"/>
      <c r="Q23" s="54">
        <v>565</v>
      </c>
      <c r="R23" s="55">
        <v>99</v>
      </c>
      <c r="S23" s="56">
        <v>12</v>
      </c>
      <c r="T23" s="54">
        <v>740</v>
      </c>
      <c r="U23" s="55">
        <v>132</v>
      </c>
      <c r="V23" s="56">
        <v>13</v>
      </c>
      <c r="W23" s="54">
        <v>455</v>
      </c>
      <c r="X23" s="55">
        <v>159</v>
      </c>
      <c r="Y23" s="56">
        <v>15</v>
      </c>
      <c r="Z23" s="57">
        <v>3</v>
      </c>
      <c r="AA23" s="58">
        <v>128</v>
      </c>
      <c r="AB23" s="55">
        <v>90</v>
      </c>
      <c r="AC23" s="56">
        <v>8</v>
      </c>
      <c r="AD23" s="91">
        <f t="shared" si="16"/>
        <v>0</v>
      </c>
      <c r="AE23" s="97"/>
      <c r="AF23" s="61"/>
      <c r="AG23" s="62"/>
      <c r="AH23" s="63"/>
      <c r="AI23" s="63"/>
      <c r="AJ23" s="64"/>
      <c r="AK23" s="65"/>
      <c r="AL23" s="66"/>
      <c r="AM23" s="67"/>
      <c r="AN23" s="63"/>
      <c r="AO23" s="63"/>
      <c r="AP23" s="64"/>
      <c r="AQ23" s="65"/>
      <c r="AR23" s="67"/>
      <c r="AS23" s="68"/>
      <c r="AT23" s="92"/>
      <c r="AU23" s="93"/>
      <c r="AV23" s="94"/>
      <c r="AW23" s="72"/>
      <c r="AX23" s="73"/>
      <c r="AY23" s="74"/>
      <c r="AZ23" s="72"/>
      <c r="BA23" s="75"/>
      <c r="BB23" s="75"/>
      <c r="BC23" s="72"/>
      <c r="BD23" s="73"/>
      <c r="BE23" s="74"/>
      <c r="BF23" s="72"/>
      <c r="BG23" s="76"/>
      <c r="BH23" s="74"/>
      <c r="BI23" s="77"/>
      <c r="BJ23" s="78"/>
      <c r="BK23" s="79"/>
      <c r="BL23" s="80"/>
      <c r="BM23" s="81"/>
      <c r="BN23" s="82"/>
      <c r="BO23" s="83"/>
      <c r="BP23" s="84"/>
      <c r="BQ23" s="83"/>
      <c r="BR23" s="80"/>
      <c r="BS23" s="83"/>
      <c r="BT23" s="85"/>
      <c r="BU23" s="86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</row>
    <row r="24" spans="1:98" s="88" customFormat="1" ht="16.5">
      <c r="A24" s="41">
        <v>7</v>
      </c>
      <c r="B24" s="42" t="s">
        <v>51</v>
      </c>
      <c r="C24" s="43" t="s">
        <v>36</v>
      </c>
      <c r="D24" s="44" t="s">
        <v>45</v>
      </c>
      <c r="E24" s="45"/>
      <c r="F24" s="46"/>
      <c r="G24" s="47">
        <f t="shared" si="13"/>
        <v>265</v>
      </c>
      <c r="H24" s="48">
        <f t="shared" si="14"/>
        <v>229</v>
      </c>
      <c r="I24" s="49">
        <f t="shared" si="9"/>
        <v>6</v>
      </c>
      <c r="J24" s="48">
        <f t="shared" si="15"/>
        <v>22</v>
      </c>
      <c r="K24" s="49">
        <f t="shared" si="10"/>
        <v>9</v>
      </c>
      <c r="L24" s="48">
        <f t="shared" si="17"/>
        <v>14</v>
      </c>
      <c r="M24" s="89">
        <f t="shared" si="11"/>
        <v>6</v>
      </c>
      <c r="N24" s="126">
        <f>SUM(R24+U24+X24)</f>
        <v>251</v>
      </c>
      <c r="O24" s="95">
        <v>7</v>
      </c>
      <c r="P24" s="53"/>
      <c r="Q24" s="54">
        <v>380</v>
      </c>
      <c r="R24" s="55">
        <v>9</v>
      </c>
      <c r="S24" s="56">
        <v>19</v>
      </c>
      <c r="T24" s="54">
        <v>828</v>
      </c>
      <c r="U24" s="55">
        <v>220</v>
      </c>
      <c r="V24" s="56">
        <v>9</v>
      </c>
      <c r="W24" s="54">
        <v>118</v>
      </c>
      <c r="X24" s="55">
        <v>22</v>
      </c>
      <c r="Y24" s="56">
        <v>25</v>
      </c>
      <c r="Z24" s="57">
        <v>3</v>
      </c>
      <c r="AA24" s="58">
        <v>-138</v>
      </c>
      <c r="AB24" s="55">
        <v>14</v>
      </c>
      <c r="AC24" s="56">
        <v>14</v>
      </c>
      <c r="AD24" s="91">
        <f t="shared" si="16"/>
        <v>0</v>
      </c>
      <c r="AE24" s="97"/>
      <c r="AF24" s="61"/>
      <c r="AG24" s="62"/>
      <c r="AH24" s="63"/>
      <c r="AI24" s="63"/>
      <c r="AJ24" s="64"/>
      <c r="AK24" s="65"/>
      <c r="AL24" s="66"/>
      <c r="AM24" s="67"/>
      <c r="AN24" s="63"/>
      <c r="AO24" s="63"/>
      <c r="AP24" s="64"/>
      <c r="AQ24" s="65"/>
      <c r="AR24" s="67"/>
      <c r="AS24" s="68"/>
      <c r="AT24" s="92"/>
      <c r="AU24" s="93"/>
      <c r="AV24" s="94"/>
      <c r="AW24" s="72"/>
      <c r="AX24" s="73"/>
      <c r="AY24" s="74"/>
      <c r="AZ24" s="72"/>
      <c r="BA24" s="75"/>
      <c r="BB24" s="75"/>
      <c r="BC24" s="72"/>
      <c r="BD24" s="73"/>
      <c r="BE24" s="74"/>
      <c r="BF24" s="72"/>
      <c r="BG24" s="76"/>
      <c r="BH24" s="74"/>
      <c r="BI24" s="77"/>
      <c r="BJ24" s="78"/>
      <c r="BK24" s="79"/>
      <c r="BL24" s="80"/>
      <c r="BM24" s="81"/>
      <c r="BN24" s="82"/>
      <c r="BO24" s="83"/>
      <c r="BP24" s="84"/>
      <c r="BQ24" s="83"/>
      <c r="BR24" s="80"/>
      <c r="BS24" s="83"/>
      <c r="BT24" s="85"/>
      <c r="BU24" s="86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</row>
    <row r="25" spans="1:98" s="88" customFormat="1" ht="16.5">
      <c r="A25" s="41">
        <v>8</v>
      </c>
      <c r="B25" s="42" t="s">
        <v>52</v>
      </c>
      <c r="C25" s="43" t="s">
        <v>34</v>
      </c>
      <c r="D25" s="44" t="s">
        <v>45</v>
      </c>
      <c r="E25" s="45"/>
      <c r="F25" s="46">
        <v>11</v>
      </c>
      <c r="G25" s="47">
        <f t="shared" si="13"/>
        <v>179</v>
      </c>
      <c r="H25" s="48">
        <f t="shared" si="14"/>
        <v>23</v>
      </c>
      <c r="I25" s="49">
        <f t="shared" si="9"/>
        <v>8</v>
      </c>
      <c r="J25" s="48">
        <f t="shared" si="15"/>
        <v>142</v>
      </c>
      <c r="K25" s="49">
        <f t="shared" si="10"/>
        <v>7</v>
      </c>
      <c r="L25" s="48">
        <f t="shared" si="17"/>
        <v>14</v>
      </c>
      <c r="M25" s="89">
        <f t="shared" si="11"/>
        <v>6</v>
      </c>
      <c r="N25" s="126">
        <f>SUM(R25+U25+X25+AB25)</f>
        <v>179</v>
      </c>
      <c r="O25" s="95">
        <v>8</v>
      </c>
      <c r="P25" s="53"/>
      <c r="Q25" s="54">
        <v>363</v>
      </c>
      <c r="R25" s="55">
        <v>9</v>
      </c>
      <c r="S25" s="56">
        <v>21</v>
      </c>
      <c r="T25" s="54">
        <v>523</v>
      </c>
      <c r="U25" s="55">
        <v>14</v>
      </c>
      <c r="V25" s="56">
        <v>20</v>
      </c>
      <c r="W25" s="54">
        <v>449</v>
      </c>
      <c r="X25" s="55">
        <v>142</v>
      </c>
      <c r="Y25" s="56">
        <v>16</v>
      </c>
      <c r="Z25" s="57">
        <v>2</v>
      </c>
      <c r="AA25" s="58">
        <v>-178</v>
      </c>
      <c r="AB25" s="55">
        <v>14</v>
      </c>
      <c r="AC25" s="56">
        <v>19</v>
      </c>
      <c r="AD25" s="91">
        <f t="shared" si="16"/>
        <v>0</v>
      </c>
      <c r="AE25" s="97"/>
      <c r="AF25" s="61"/>
      <c r="AG25" s="62"/>
      <c r="AH25" s="63"/>
      <c r="AI25" s="63"/>
      <c r="AJ25" s="64"/>
      <c r="AK25" s="65"/>
      <c r="AL25" s="66"/>
      <c r="AM25" s="67"/>
      <c r="AN25" s="63"/>
      <c r="AO25" s="63"/>
      <c r="AP25" s="64"/>
      <c r="AQ25" s="65"/>
      <c r="AR25" s="67"/>
      <c r="AS25" s="68"/>
      <c r="AT25" s="92"/>
      <c r="AU25" s="93"/>
      <c r="AV25" s="94"/>
      <c r="AW25" s="72"/>
      <c r="AX25" s="73"/>
      <c r="AY25" s="74"/>
      <c r="AZ25" s="72"/>
      <c r="BA25" s="75"/>
      <c r="BB25" s="75"/>
      <c r="BC25" s="72"/>
      <c r="BD25" s="73"/>
      <c r="BE25" s="74"/>
      <c r="BF25" s="72"/>
      <c r="BG25" s="76"/>
      <c r="BH25" s="74"/>
      <c r="BI25" s="77"/>
      <c r="BJ25" s="78"/>
      <c r="BK25" s="79"/>
      <c r="BL25" s="80"/>
      <c r="BM25" s="81"/>
      <c r="BN25" s="82"/>
      <c r="BO25" s="83"/>
      <c r="BP25" s="84"/>
      <c r="BQ25" s="83"/>
      <c r="BR25" s="80"/>
      <c r="BS25" s="83"/>
      <c r="BT25" s="85"/>
      <c r="BU25" s="86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</row>
    <row r="26" spans="1:98" s="88" customFormat="1" ht="16.5">
      <c r="A26" s="41">
        <v>9</v>
      </c>
      <c r="B26" s="42" t="s">
        <v>53</v>
      </c>
      <c r="C26" s="43" t="s">
        <v>34</v>
      </c>
      <c r="D26" s="44" t="s">
        <v>45</v>
      </c>
      <c r="E26" s="45"/>
      <c r="F26" s="46"/>
      <c r="G26" s="47">
        <f t="shared" si="13"/>
        <v>76</v>
      </c>
      <c r="H26" s="48">
        <f t="shared" si="14"/>
        <v>16</v>
      </c>
      <c r="I26" s="49">
        <f t="shared" si="9"/>
        <v>9</v>
      </c>
      <c r="J26" s="48">
        <f t="shared" si="15"/>
        <v>46</v>
      </c>
      <c r="K26" s="49">
        <f t="shared" si="10"/>
        <v>8</v>
      </c>
      <c r="L26" s="48">
        <f t="shared" si="17"/>
        <v>14</v>
      </c>
      <c r="M26" s="89">
        <f t="shared" si="11"/>
        <v>6</v>
      </c>
      <c r="N26" s="126">
        <f>SUM(R26+U26+X26)</f>
        <v>62</v>
      </c>
      <c r="O26" s="95">
        <v>9</v>
      </c>
      <c r="P26" s="53"/>
      <c r="Q26" s="54">
        <v>235</v>
      </c>
      <c r="R26" s="55">
        <v>9</v>
      </c>
      <c r="S26" s="56">
        <v>27</v>
      </c>
      <c r="T26" s="54">
        <v>485</v>
      </c>
      <c r="U26" s="55">
        <v>7</v>
      </c>
      <c r="V26" s="56">
        <v>22</v>
      </c>
      <c r="W26" s="54">
        <v>327</v>
      </c>
      <c r="X26" s="55">
        <v>46</v>
      </c>
      <c r="Y26" s="56">
        <v>23</v>
      </c>
      <c r="Z26" s="57">
        <v>3</v>
      </c>
      <c r="AA26" s="58">
        <v>-656</v>
      </c>
      <c r="AB26" s="55">
        <v>14</v>
      </c>
      <c r="AC26" s="56">
        <v>16</v>
      </c>
      <c r="AD26" s="91">
        <f t="shared" si="16"/>
        <v>0</v>
      </c>
      <c r="AE26" s="97"/>
      <c r="AF26" s="61"/>
      <c r="AG26" s="62"/>
      <c r="AH26" s="63"/>
      <c r="AI26" s="63"/>
      <c r="AJ26" s="64"/>
      <c r="AK26" s="65"/>
      <c r="AL26" s="66"/>
      <c r="AM26" s="67"/>
      <c r="AN26" s="63"/>
      <c r="AO26" s="63"/>
      <c r="AP26" s="64"/>
      <c r="AQ26" s="65"/>
      <c r="AR26" s="67"/>
      <c r="AS26" s="68"/>
      <c r="AT26" s="92"/>
      <c r="AU26" s="93"/>
      <c r="AV26" s="94"/>
      <c r="AW26" s="72"/>
      <c r="AX26" s="73"/>
      <c r="AY26" s="74"/>
      <c r="AZ26" s="72"/>
      <c r="BA26" s="75"/>
      <c r="BB26" s="75"/>
      <c r="BC26" s="72"/>
      <c r="BD26" s="73"/>
      <c r="BE26" s="74"/>
      <c r="BF26" s="72"/>
      <c r="BG26" s="76"/>
      <c r="BH26" s="74"/>
      <c r="BI26" s="77"/>
      <c r="BJ26" s="78"/>
      <c r="BK26" s="79"/>
      <c r="BL26" s="80"/>
      <c r="BM26" s="81"/>
      <c r="BN26" s="82"/>
      <c r="BO26" s="83"/>
      <c r="BP26" s="84"/>
      <c r="BQ26" s="83"/>
      <c r="BR26" s="80"/>
      <c r="BS26" s="83"/>
      <c r="BT26" s="85"/>
      <c r="BU26" s="86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</row>
    <row r="27" spans="1:98" s="88" customFormat="1" ht="16.5">
      <c r="A27" s="41">
        <v>10</v>
      </c>
      <c r="B27" s="42" t="s">
        <v>54</v>
      </c>
      <c r="C27" s="43" t="s">
        <v>55</v>
      </c>
      <c r="D27" s="44" t="s">
        <v>45</v>
      </c>
      <c r="E27" s="45"/>
      <c r="F27" s="46">
        <v>8</v>
      </c>
      <c r="G27" s="47">
        <f t="shared" si="13"/>
        <v>41</v>
      </c>
      <c r="H27" s="48">
        <f t="shared" si="14"/>
        <v>16</v>
      </c>
      <c r="I27" s="49">
        <f t="shared" si="9"/>
        <v>9</v>
      </c>
      <c r="J27" s="48">
        <f t="shared" si="15"/>
        <v>11</v>
      </c>
      <c r="K27" s="49">
        <f t="shared" si="10"/>
        <v>10</v>
      </c>
      <c r="L27" s="48">
        <f t="shared" si="17"/>
        <v>14</v>
      </c>
      <c r="M27" s="89">
        <f t="shared" si="11"/>
        <v>6</v>
      </c>
      <c r="N27" s="126">
        <f>SUM(R27+U27+X27)</f>
        <v>27</v>
      </c>
      <c r="O27" s="95">
        <v>10</v>
      </c>
      <c r="P27" s="53"/>
      <c r="Q27" s="54">
        <v>213</v>
      </c>
      <c r="R27" s="55">
        <v>9</v>
      </c>
      <c r="S27" s="56">
        <v>29</v>
      </c>
      <c r="T27" s="54">
        <v>249</v>
      </c>
      <c r="U27" s="55">
        <v>7</v>
      </c>
      <c r="V27" s="56">
        <v>29</v>
      </c>
      <c r="W27" s="54">
        <v>109</v>
      </c>
      <c r="X27" s="55">
        <v>11</v>
      </c>
      <c r="Y27" s="56">
        <v>26</v>
      </c>
      <c r="Z27" s="57">
        <v>1</v>
      </c>
      <c r="AA27" s="58">
        <v>-719</v>
      </c>
      <c r="AB27" s="55">
        <v>14</v>
      </c>
      <c r="AC27" s="56">
        <v>21</v>
      </c>
      <c r="AD27" s="91">
        <f t="shared" si="16"/>
        <v>0</v>
      </c>
      <c r="AE27" s="97"/>
      <c r="AF27" s="61"/>
      <c r="AG27" s="62"/>
      <c r="AH27" s="63"/>
      <c r="AI27" s="63"/>
      <c r="AJ27" s="64"/>
      <c r="AK27" s="65"/>
      <c r="AL27" s="66"/>
      <c r="AM27" s="67"/>
      <c r="AN27" s="63"/>
      <c r="AO27" s="63"/>
      <c r="AP27" s="64"/>
      <c r="AQ27" s="65"/>
      <c r="AR27" s="67"/>
      <c r="AS27" s="68"/>
      <c r="AT27" s="92"/>
      <c r="AU27" s="93"/>
      <c r="AV27" s="94"/>
      <c r="AW27" s="72"/>
      <c r="AX27" s="73"/>
      <c r="AY27" s="74"/>
      <c r="AZ27" s="72"/>
      <c r="BA27" s="75"/>
      <c r="BB27" s="75"/>
      <c r="BC27" s="72"/>
      <c r="BD27" s="73"/>
      <c r="BE27" s="74"/>
      <c r="BF27" s="72"/>
      <c r="BG27" s="76"/>
      <c r="BH27" s="74"/>
      <c r="BI27" s="77"/>
      <c r="BJ27" s="78"/>
      <c r="BK27" s="79"/>
      <c r="BL27" s="80"/>
      <c r="BM27" s="81"/>
      <c r="BN27" s="82"/>
      <c r="BO27" s="83"/>
      <c r="BP27" s="84"/>
      <c r="BQ27" s="83"/>
      <c r="BR27" s="80"/>
      <c r="BS27" s="83"/>
      <c r="BT27" s="85"/>
      <c r="BU27" s="86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</row>
    <row r="28" spans="1:98" s="88" customFormat="1" ht="16.5">
      <c r="A28" s="41">
        <v>11</v>
      </c>
      <c r="B28" s="42" t="s">
        <v>56</v>
      </c>
      <c r="C28" s="43" t="s">
        <v>57</v>
      </c>
      <c r="D28" s="44" t="s">
        <v>45</v>
      </c>
      <c r="E28" s="45"/>
      <c r="F28" s="46"/>
      <c r="G28" s="47">
        <f t="shared" si="13"/>
        <v>36</v>
      </c>
      <c r="H28" s="48">
        <f t="shared" si="14"/>
        <v>16</v>
      </c>
      <c r="I28" s="49">
        <f t="shared" si="9"/>
        <v>9</v>
      </c>
      <c r="J28" s="48">
        <f t="shared" si="15"/>
        <v>6</v>
      </c>
      <c r="K28" s="49">
        <f t="shared" si="10"/>
        <v>11</v>
      </c>
      <c r="L28" s="48">
        <f t="shared" si="17"/>
        <v>14</v>
      </c>
      <c r="M28" s="89">
        <f t="shared" si="11"/>
        <v>6</v>
      </c>
      <c r="N28" s="126">
        <f>SUM(R28+U28+X28)</f>
        <v>22</v>
      </c>
      <c r="O28" s="95">
        <v>11</v>
      </c>
      <c r="P28" s="53"/>
      <c r="Q28" s="54">
        <v>288</v>
      </c>
      <c r="R28" s="55">
        <v>9</v>
      </c>
      <c r="S28" s="56">
        <v>24</v>
      </c>
      <c r="T28" s="54">
        <v>323</v>
      </c>
      <c r="U28" s="55">
        <v>7</v>
      </c>
      <c r="V28" s="56">
        <v>27</v>
      </c>
      <c r="W28" s="54">
        <v>63</v>
      </c>
      <c r="X28" s="55">
        <v>6</v>
      </c>
      <c r="Y28" s="56">
        <v>28</v>
      </c>
      <c r="Z28" s="57">
        <v>3</v>
      </c>
      <c r="AA28" s="58">
        <v>-230</v>
      </c>
      <c r="AB28" s="55">
        <v>14</v>
      </c>
      <c r="AC28" s="56">
        <v>15</v>
      </c>
      <c r="AD28" s="91">
        <f t="shared" si="16"/>
        <v>0</v>
      </c>
      <c r="AE28" s="97"/>
      <c r="AF28" s="61"/>
      <c r="AG28" s="62"/>
      <c r="AH28" s="63"/>
      <c r="AI28" s="63"/>
      <c r="AJ28" s="64"/>
      <c r="AK28" s="65"/>
      <c r="AL28" s="66"/>
      <c r="AM28" s="67"/>
      <c r="AN28" s="63"/>
      <c r="AO28" s="63"/>
      <c r="AP28" s="64"/>
      <c r="AQ28" s="65"/>
      <c r="AR28" s="67"/>
      <c r="AS28" s="68"/>
      <c r="AT28" s="92"/>
      <c r="AU28" s="93"/>
      <c r="AV28" s="94"/>
      <c r="AW28" s="72"/>
      <c r="AX28" s="73"/>
      <c r="AY28" s="74"/>
      <c r="AZ28" s="72"/>
      <c r="BA28" s="75"/>
      <c r="BB28" s="75"/>
      <c r="BC28" s="72"/>
      <c r="BD28" s="73"/>
      <c r="BE28" s="74"/>
      <c r="BF28" s="72"/>
      <c r="BG28" s="76"/>
      <c r="BH28" s="74"/>
      <c r="BI28" s="77"/>
      <c r="BJ28" s="78"/>
      <c r="BK28" s="79"/>
      <c r="BL28" s="80"/>
      <c r="BM28" s="81"/>
      <c r="BN28" s="82"/>
      <c r="BO28" s="83"/>
      <c r="BP28" s="84"/>
      <c r="BQ28" s="83"/>
      <c r="BR28" s="80"/>
      <c r="BS28" s="83"/>
      <c r="BT28" s="85"/>
      <c r="BU28" s="86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</row>
    <row r="29" spans="1:98" s="88" customFormat="1" ht="16.5">
      <c r="A29" s="41">
        <v>11</v>
      </c>
      <c r="B29" s="42" t="s">
        <v>58</v>
      </c>
      <c r="C29" s="43" t="s">
        <v>36</v>
      </c>
      <c r="D29" s="44" t="s">
        <v>45</v>
      </c>
      <c r="E29" s="45"/>
      <c r="F29" s="46"/>
      <c r="G29" s="47">
        <f t="shared" si="13"/>
        <v>36</v>
      </c>
      <c r="H29" s="48">
        <f t="shared" si="14"/>
        <v>16</v>
      </c>
      <c r="I29" s="49">
        <f t="shared" si="9"/>
        <v>9</v>
      </c>
      <c r="J29" s="48">
        <f t="shared" si="15"/>
        <v>6</v>
      </c>
      <c r="K29" s="49">
        <f t="shared" si="10"/>
        <v>11</v>
      </c>
      <c r="L29" s="48">
        <f t="shared" si="17"/>
        <v>14</v>
      </c>
      <c r="M29" s="89">
        <f t="shared" si="11"/>
        <v>6</v>
      </c>
      <c r="N29" s="126">
        <f>SUM(R29+U29+X29)</f>
        <v>22</v>
      </c>
      <c r="O29" s="127">
        <v>11</v>
      </c>
      <c r="P29" s="53"/>
      <c r="Q29" s="128">
        <v>145</v>
      </c>
      <c r="R29" s="129">
        <v>9</v>
      </c>
      <c r="S29" s="130">
        <v>32</v>
      </c>
      <c r="T29" s="128">
        <v>135</v>
      </c>
      <c r="U29" s="129">
        <v>7</v>
      </c>
      <c r="V29" s="130">
        <v>30</v>
      </c>
      <c r="W29" s="128">
        <v>92</v>
      </c>
      <c r="X29" s="129">
        <v>6</v>
      </c>
      <c r="Y29" s="130">
        <v>27</v>
      </c>
      <c r="Z29" s="81">
        <v>1</v>
      </c>
      <c r="AA29" s="131">
        <v>-462</v>
      </c>
      <c r="AB29" s="129">
        <v>14</v>
      </c>
      <c r="AC29" s="132">
        <v>20</v>
      </c>
      <c r="AD29" s="91">
        <f t="shared" si="16"/>
        <v>0</v>
      </c>
      <c r="AE29" s="97"/>
      <c r="AF29" s="61"/>
      <c r="AG29" s="62"/>
      <c r="AH29" s="63"/>
      <c r="AI29" s="63"/>
      <c r="AJ29" s="64"/>
      <c r="AK29" s="65"/>
      <c r="AL29" s="66"/>
      <c r="AM29" s="67"/>
      <c r="AN29" s="63"/>
      <c r="AO29" s="63"/>
      <c r="AP29" s="64"/>
      <c r="AQ29" s="65"/>
      <c r="AR29" s="67"/>
      <c r="AS29" s="68"/>
      <c r="AT29" s="92"/>
      <c r="AU29" s="93"/>
      <c r="AV29" s="94"/>
      <c r="AW29" s="72"/>
      <c r="AX29" s="73"/>
      <c r="AY29" s="74"/>
      <c r="AZ29" s="72"/>
      <c r="BA29" s="75"/>
      <c r="BB29" s="75"/>
      <c r="BC29" s="72"/>
      <c r="BD29" s="73"/>
      <c r="BE29" s="74"/>
      <c r="BF29" s="72"/>
      <c r="BG29" s="76"/>
      <c r="BH29" s="74"/>
      <c r="BI29" s="77"/>
      <c r="BJ29" s="78"/>
      <c r="BK29" s="79"/>
      <c r="BL29" s="80"/>
      <c r="BM29" s="81"/>
      <c r="BN29" s="82"/>
      <c r="BO29" s="83"/>
      <c r="BP29" s="84"/>
      <c r="BQ29" s="83"/>
      <c r="BR29" s="80"/>
      <c r="BS29" s="83"/>
      <c r="BT29" s="85"/>
      <c r="BU29" s="86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</row>
    <row r="30" spans="1:98" s="110" customFormat="1" ht="16.5" thickBot="1">
      <c r="A30" s="133"/>
      <c r="B30" s="134"/>
      <c r="C30" s="135"/>
      <c r="D30" s="136"/>
      <c r="E30" s="136"/>
      <c r="F30" s="136"/>
      <c r="G30" s="137"/>
      <c r="H30" s="138"/>
      <c r="I30" s="139"/>
      <c r="J30" s="138"/>
      <c r="K30" s="139"/>
      <c r="L30" s="138"/>
      <c r="M30" s="87"/>
      <c r="N30" s="140"/>
      <c r="O30" s="87"/>
      <c r="P30" s="87"/>
      <c r="Q30" s="141"/>
      <c r="R30" s="141"/>
      <c r="S30" s="142"/>
      <c r="T30" s="141"/>
      <c r="U30" s="141"/>
      <c r="V30" s="142"/>
      <c r="W30" s="143"/>
      <c r="X30" s="144"/>
      <c r="Y30" s="145"/>
      <c r="Z30" s="141"/>
      <c r="AA30" s="141"/>
      <c r="AB30" s="141"/>
      <c r="AC30" s="142"/>
      <c r="AD30" s="146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147"/>
      <c r="AU30" s="148"/>
      <c r="AV30" s="148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139"/>
      <c r="BK30" s="87"/>
      <c r="BL30" s="87"/>
      <c r="BM30" s="140"/>
      <c r="BN30" s="140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</row>
    <row r="31" spans="1:98" s="110" customFormat="1" ht="15">
      <c r="A31" s="111"/>
      <c r="B31" s="112"/>
      <c r="C31" s="113"/>
      <c r="D31" s="114"/>
      <c r="E31" s="114"/>
      <c r="F31" s="114"/>
      <c r="G31" s="115"/>
      <c r="H31" s="116"/>
      <c r="I31" s="117"/>
      <c r="J31" s="116"/>
      <c r="K31" s="117"/>
      <c r="L31" s="149"/>
      <c r="M31" s="150"/>
      <c r="N31" s="119"/>
      <c r="O31" s="118"/>
      <c r="P31" s="118"/>
      <c r="Q31" s="119"/>
      <c r="R31" s="118"/>
      <c r="S31" s="118"/>
      <c r="T31" s="118"/>
      <c r="U31" s="118"/>
      <c r="V31" s="118"/>
      <c r="W31" s="118"/>
      <c r="X31" s="118"/>
      <c r="Y31" s="118"/>
      <c r="Z31" s="150"/>
      <c r="AA31" s="150"/>
      <c r="AB31" s="150"/>
      <c r="AC31" s="150"/>
      <c r="AD31" s="120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50"/>
      <c r="AQ31" s="150"/>
      <c r="AR31" s="150"/>
      <c r="AS31" s="150"/>
      <c r="AT31" s="121"/>
      <c r="AU31" s="122"/>
      <c r="AV31" s="122"/>
      <c r="AW31" s="118"/>
      <c r="AX31" s="118"/>
      <c r="AY31" s="118"/>
      <c r="AZ31" s="118"/>
      <c r="BA31" s="118"/>
      <c r="BB31" s="118"/>
      <c r="BC31" s="118"/>
      <c r="BD31" s="118"/>
      <c r="BE31" s="150"/>
      <c r="BF31" s="150"/>
      <c r="BG31" s="150"/>
      <c r="BH31" s="150"/>
      <c r="BI31" s="150"/>
      <c r="BJ31" s="117"/>
      <c r="BK31" s="118"/>
      <c r="BL31" s="118"/>
      <c r="BM31" s="119"/>
      <c r="BN31" s="119"/>
      <c r="BO31" s="118"/>
      <c r="BP31" s="118"/>
      <c r="BQ31" s="118"/>
      <c r="BR31" s="118"/>
      <c r="BS31" s="150"/>
      <c r="BT31" s="150"/>
      <c r="BU31" s="150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</row>
    <row r="32" spans="1:98" s="14" customFormat="1" ht="23.25" customHeight="1">
      <c r="A32" s="226" t="s">
        <v>10</v>
      </c>
      <c r="B32" s="238" t="s">
        <v>11</v>
      </c>
      <c r="C32" s="226" t="s">
        <v>12</v>
      </c>
      <c r="D32" s="11"/>
      <c r="E32" s="10"/>
      <c r="F32" s="12"/>
      <c r="G32" s="228" t="s">
        <v>13</v>
      </c>
      <c r="H32" s="224" t="s">
        <v>14</v>
      </c>
      <c r="I32" s="233"/>
      <c r="J32" s="224" t="s">
        <v>15</v>
      </c>
      <c r="K32" s="233"/>
      <c r="L32" s="235"/>
      <c r="M32" s="236"/>
      <c r="N32" s="232" t="s">
        <v>17</v>
      </c>
      <c r="O32" s="191"/>
      <c r="P32" s="192"/>
      <c r="Q32" s="201" t="s">
        <v>18</v>
      </c>
      <c r="R32" s="230"/>
      <c r="S32" s="230"/>
      <c r="T32" s="201" t="s">
        <v>19</v>
      </c>
      <c r="U32" s="230"/>
      <c r="V32" s="230"/>
      <c r="W32" s="201" t="s">
        <v>15</v>
      </c>
      <c r="X32" s="230"/>
      <c r="Y32" s="249"/>
      <c r="Z32" s="151"/>
      <c r="AA32" s="152"/>
      <c r="AB32" s="152"/>
      <c r="AC32" s="153"/>
      <c r="AD32" s="223" t="s">
        <v>17</v>
      </c>
      <c r="AE32" s="215"/>
      <c r="AF32" s="216"/>
      <c r="AG32" s="214" t="s">
        <v>18</v>
      </c>
      <c r="AH32" s="215"/>
      <c r="AI32" s="216"/>
      <c r="AJ32" s="214" t="s">
        <v>19</v>
      </c>
      <c r="AK32" s="215"/>
      <c r="AL32" s="216"/>
      <c r="AM32" s="214" t="s">
        <v>15</v>
      </c>
      <c r="AN32" s="215"/>
      <c r="AO32" s="216"/>
      <c r="AP32" s="151"/>
      <c r="AQ32" s="151"/>
      <c r="AR32" s="152"/>
      <c r="AS32" s="153"/>
      <c r="AT32" s="193" t="s">
        <v>17</v>
      </c>
      <c r="AU32" s="194"/>
      <c r="AV32" s="194"/>
      <c r="AW32" s="195" t="s">
        <v>18</v>
      </c>
      <c r="AX32" s="194"/>
      <c r="AY32" s="203"/>
      <c r="AZ32" s="195" t="s">
        <v>19</v>
      </c>
      <c r="BA32" s="194"/>
      <c r="BB32" s="203"/>
      <c r="BC32" s="194" t="s">
        <v>15</v>
      </c>
      <c r="BD32" s="194"/>
      <c r="BE32" s="194"/>
      <c r="BF32" s="154"/>
      <c r="BG32" s="152"/>
      <c r="BH32" s="152"/>
      <c r="BI32" s="153"/>
      <c r="BJ32" s="200" t="s">
        <v>17</v>
      </c>
      <c r="BK32" s="191"/>
      <c r="BL32" s="192"/>
      <c r="BM32" s="201" t="s">
        <v>18</v>
      </c>
      <c r="BN32" s="192"/>
      <c r="BO32" s="201" t="s">
        <v>19</v>
      </c>
      <c r="BP32" s="202"/>
      <c r="BQ32" s="201" t="s">
        <v>15</v>
      </c>
      <c r="BR32" s="202"/>
      <c r="BS32" s="198"/>
      <c r="BT32" s="199"/>
      <c r="BU32" s="199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</row>
    <row r="33" spans="1:98" s="14" customFormat="1" ht="12" customHeight="1" thickBot="1">
      <c r="A33" s="237"/>
      <c r="B33" s="239"/>
      <c r="C33" s="227"/>
      <c r="D33" s="16"/>
      <c r="E33" s="15"/>
      <c r="F33" s="17"/>
      <c r="G33" s="229"/>
      <c r="H33" s="18" t="s">
        <v>20</v>
      </c>
      <c r="I33" s="19" t="s">
        <v>10</v>
      </c>
      <c r="J33" s="18" t="s">
        <v>20</v>
      </c>
      <c r="K33" s="20" t="s">
        <v>10</v>
      </c>
      <c r="L33" s="155"/>
      <c r="M33" s="156"/>
      <c r="N33" s="157" t="s">
        <v>20</v>
      </c>
      <c r="O33" s="23" t="s">
        <v>10</v>
      </c>
      <c r="P33" s="23" t="s">
        <v>21</v>
      </c>
      <c r="Q33" s="23" t="s">
        <v>22</v>
      </c>
      <c r="R33" s="23" t="s">
        <v>20</v>
      </c>
      <c r="S33" s="23"/>
      <c r="T33" s="23" t="s">
        <v>22</v>
      </c>
      <c r="U33" s="23" t="s">
        <v>20</v>
      </c>
      <c r="V33" s="23"/>
      <c r="W33" s="23" t="s">
        <v>22</v>
      </c>
      <c r="X33" s="23" t="s">
        <v>20</v>
      </c>
      <c r="Y33" s="158"/>
      <c r="Z33" s="13"/>
      <c r="AA33" s="13"/>
      <c r="AB33" s="13"/>
      <c r="AC33" s="159"/>
      <c r="AD33" s="27" t="s">
        <v>20</v>
      </c>
      <c r="AE33" s="28" t="s">
        <v>10</v>
      </c>
      <c r="AF33" s="28" t="s">
        <v>21</v>
      </c>
      <c r="AG33" s="28" t="s">
        <v>22</v>
      </c>
      <c r="AH33" s="29" t="s">
        <v>20</v>
      </c>
      <c r="AI33" s="29" t="s">
        <v>10</v>
      </c>
      <c r="AJ33" s="28" t="s">
        <v>22</v>
      </c>
      <c r="AK33" s="29" t="s">
        <v>20</v>
      </c>
      <c r="AL33" s="29" t="s">
        <v>10</v>
      </c>
      <c r="AM33" s="28" t="s">
        <v>22</v>
      </c>
      <c r="AN33" s="29" t="s">
        <v>20</v>
      </c>
      <c r="AO33" s="29" t="s">
        <v>10</v>
      </c>
      <c r="AP33" s="13"/>
      <c r="AQ33" s="13"/>
      <c r="AR33" s="13"/>
      <c r="AS33" s="159"/>
      <c r="AT33" s="31" t="s">
        <v>20</v>
      </c>
      <c r="AU33" s="32" t="s">
        <v>10</v>
      </c>
      <c r="AV33" s="33" t="s">
        <v>21</v>
      </c>
      <c r="AW33" s="34" t="s">
        <v>22</v>
      </c>
      <c r="AX33" s="35" t="s">
        <v>20</v>
      </c>
      <c r="AY33" s="36" t="s">
        <v>10</v>
      </c>
      <c r="AZ33" s="34" t="s">
        <v>22</v>
      </c>
      <c r="BA33" s="35" t="s">
        <v>20</v>
      </c>
      <c r="BB33" s="39" t="s">
        <v>10</v>
      </c>
      <c r="BC33" s="37" t="s">
        <v>22</v>
      </c>
      <c r="BD33" s="38" t="s">
        <v>20</v>
      </c>
      <c r="BE33" s="39" t="s">
        <v>10</v>
      </c>
      <c r="BF33" s="13"/>
      <c r="BG33" s="13"/>
      <c r="BH33" s="13"/>
      <c r="BI33" s="159"/>
      <c r="BJ33" s="22" t="s">
        <v>20</v>
      </c>
      <c r="BK33" s="23" t="s">
        <v>10</v>
      </c>
      <c r="BL33" s="23" t="s">
        <v>21</v>
      </c>
      <c r="BM33" s="23" t="s">
        <v>22</v>
      </c>
      <c r="BN33" s="23" t="s">
        <v>20</v>
      </c>
      <c r="BO33" s="23" t="s">
        <v>22</v>
      </c>
      <c r="BP33" s="23" t="s">
        <v>20</v>
      </c>
      <c r="BQ33" s="23" t="s">
        <v>22</v>
      </c>
      <c r="BR33" s="23" t="s">
        <v>20</v>
      </c>
      <c r="BS33" s="160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</row>
    <row r="34" spans="1:98" s="88" customFormat="1" ht="16.5">
      <c r="A34" s="41">
        <v>1</v>
      </c>
      <c r="B34" s="42" t="s">
        <v>59</v>
      </c>
      <c r="C34" s="43" t="s">
        <v>36</v>
      </c>
      <c r="D34" s="44" t="s">
        <v>60</v>
      </c>
      <c r="E34" s="45"/>
      <c r="F34" s="46">
        <v>2</v>
      </c>
      <c r="G34" s="47">
        <f>SUM(H34+J34)</f>
        <v>1330</v>
      </c>
      <c r="H34" s="48">
        <f>SUM(R34+U34+AH34+AK34)</f>
        <v>677</v>
      </c>
      <c r="I34" s="49">
        <f>RANK(H34,H$34:H$44)</f>
        <v>1</v>
      </c>
      <c r="J34" s="161">
        <f>SUM(X34+AN34)</f>
        <v>653</v>
      </c>
      <c r="K34" s="49">
        <f>RANK(J34,J$34:J$44)</f>
        <v>1</v>
      </c>
      <c r="L34" s="162"/>
      <c r="M34" s="87"/>
      <c r="N34" s="163">
        <f>SUM(R34+U34+X34)</f>
        <v>635</v>
      </c>
      <c r="O34" s="124">
        <v>1</v>
      </c>
      <c r="P34" s="53"/>
      <c r="Q34" s="128">
        <v>417</v>
      </c>
      <c r="R34" s="129">
        <v>9</v>
      </c>
      <c r="S34" s="130">
        <v>17</v>
      </c>
      <c r="T34" s="128">
        <v>900</v>
      </c>
      <c r="U34" s="129">
        <v>274</v>
      </c>
      <c r="V34" s="130">
        <v>7</v>
      </c>
      <c r="W34" s="128">
        <v>502</v>
      </c>
      <c r="X34" s="164">
        <v>352</v>
      </c>
      <c r="Y34" s="165">
        <v>6</v>
      </c>
      <c r="Z34" s="133"/>
      <c r="AA34" s="87"/>
      <c r="AB34" s="87"/>
      <c r="AC34" s="166"/>
      <c r="AD34" s="167">
        <f>SUM(AH34+AK34+AN34)</f>
        <v>695</v>
      </c>
      <c r="AE34" s="60">
        <v>1</v>
      </c>
      <c r="AF34" s="61"/>
      <c r="AG34" s="62">
        <v>582</v>
      </c>
      <c r="AH34" s="168">
        <v>198</v>
      </c>
      <c r="AI34" s="168">
        <v>9</v>
      </c>
      <c r="AJ34" s="169">
        <v>760</v>
      </c>
      <c r="AK34" s="170">
        <v>196</v>
      </c>
      <c r="AL34" s="66">
        <v>10</v>
      </c>
      <c r="AM34" s="67">
        <v>558</v>
      </c>
      <c r="AN34" s="171">
        <v>301</v>
      </c>
      <c r="AO34" s="68">
        <v>7</v>
      </c>
      <c r="AP34" s="87"/>
      <c r="AQ34" s="87"/>
      <c r="AR34" s="87"/>
      <c r="AS34" s="166"/>
      <c r="AT34" s="69"/>
      <c r="AU34" s="70"/>
      <c r="AV34" s="71"/>
      <c r="AW34" s="72"/>
      <c r="AX34" s="75"/>
      <c r="AY34" s="75"/>
      <c r="AZ34" s="72"/>
      <c r="BA34" s="75"/>
      <c r="BB34" s="75"/>
      <c r="BC34" s="72"/>
      <c r="BD34" s="73"/>
      <c r="BE34" s="73"/>
      <c r="BF34" s="87"/>
      <c r="BG34" s="87"/>
      <c r="BH34" s="87"/>
      <c r="BI34" s="166"/>
      <c r="BJ34" s="78"/>
      <c r="BK34" s="79"/>
      <c r="BL34" s="80"/>
      <c r="BM34" s="81"/>
      <c r="BN34" s="165"/>
      <c r="BO34" s="83"/>
      <c r="BP34" s="53"/>
      <c r="BQ34" s="83"/>
      <c r="BR34" s="172"/>
      <c r="BS34" s="173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</row>
    <row r="35" spans="1:98" s="88" customFormat="1" ht="16.5">
      <c r="A35" s="41">
        <v>2</v>
      </c>
      <c r="B35" s="42" t="s">
        <v>61</v>
      </c>
      <c r="C35" s="43" t="s">
        <v>62</v>
      </c>
      <c r="D35" s="44" t="s">
        <v>60</v>
      </c>
      <c r="E35" s="45"/>
      <c r="F35" s="46">
        <v>3</v>
      </c>
      <c r="G35" s="47">
        <f>SUM(H35+J35)</f>
        <v>878</v>
      </c>
      <c r="H35" s="48">
        <f aca="true" t="shared" si="18" ref="H35:H44">SUM(R35+U35+AH35+AK35)</f>
        <v>421</v>
      </c>
      <c r="I35" s="49">
        <f aca="true" t="shared" si="19" ref="I35:I44">RANK(H35,H$34:H$44)</f>
        <v>2</v>
      </c>
      <c r="J35" s="161">
        <f aca="true" t="shared" si="20" ref="J35:J44">SUM(X35+AN35)</f>
        <v>457</v>
      </c>
      <c r="K35" s="49">
        <f aca="true" t="shared" si="21" ref="K35:K44">RANK(J35,J$34:J$44)</f>
        <v>2</v>
      </c>
      <c r="L35" s="162"/>
      <c r="M35" s="87"/>
      <c r="N35" s="174">
        <f aca="true" t="shared" si="22" ref="N35:N44">SUM(R35+U35+X35)</f>
        <v>329</v>
      </c>
      <c r="O35" s="124">
        <v>2</v>
      </c>
      <c r="P35" s="53"/>
      <c r="Q35" s="128">
        <v>496</v>
      </c>
      <c r="R35" s="129">
        <v>37</v>
      </c>
      <c r="S35" s="130">
        <v>15</v>
      </c>
      <c r="T35" s="128">
        <v>548</v>
      </c>
      <c r="U35" s="129">
        <v>61</v>
      </c>
      <c r="V35" s="130">
        <v>17</v>
      </c>
      <c r="W35" s="128">
        <v>489</v>
      </c>
      <c r="X35" s="164">
        <v>231</v>
      </c>
      <c r="Y35" s="165">
        <v>11</v>
      </c>
      <c r="Z35" s="133"/>
      <c r="AA35" s="87"/>
      <c r="AB35" s="87"/>
      <c r="AC35" s="166"/>
      <c r="AD35" s="175">
        <f>SUM(AH35+AK35+AN35)</f>
        <v>549</v>
      </c>
      <c r="AE35" s="60">
        <v>2</v>
      </c>
      <c r="AF35" s="61"/>
      <c r="AG35" s="62">
        <v>417</v>
      </c>
      <c r="AH35" s="63">
        <v>149</v>
      </c>
      <c r="AI35" s="63">
        <v>11</v>
      </c>
      <c r="AJ35" s="64">
        <v>723</v>
      </c>
      <c r="AK35" s="65">
        <v>174</v>
      </c>
      <c r="AL35" s="66">
        <v>11</v>
      </c>
      <c r="AM35" s="67">
        <v>126</v>
      </c>
      <c r="AN35" s="176">
        <v>226</v>
      </c>
      <c r="AO35" s="68">
        <v>10</v>
      </c>
      <c r="AP35" s="87"/>
      <c r="AQ35" s="87"/>
      <c r="AR35" s="87"/>
      <c r="AS35" s="166"/>
      <c r="AT35" s="177"/>
      <c r="AU35" s="178"/>
      <c r="AV35" s="179"/>
      <c r="AW35" s="72"/>
      <c r="AX35" s="75"/>
      <c r="AY35" s="75"/>
      <c r="AZ35" s="72"/>
      <c r="BA35" s="75"/>
      <c r="BB35" s="75"/>
      <c r="BC35" s="72"/>
      <c r="BD35" s="73"/>
      <c r="BE35" s="73"/>
      <c r="BF35" s="87"/>
      <c r="BG35" s="87"/>
      <c r="BH35" s="87"/>
      <c r="BI35" s="166"/>
      <c r="BJ35" s="78"/>
      <c r="BK35" s="79"/>
      <c r="BL35" s="80"/>
      <c r="BM35" s="81"/>
      <c r="BN35" s="165"/>
      <c r="BO35" s="83"/>
      <c r="BP35" s="53"/>
      <c r="BQ35" s="83"/>
      <c r="BR35" s="172"/>
      <c r="BS35" s="173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</row>
    <row r="36" spans="1:98" s="88" customFormat="1" ht="16.5">
      <c r="A36" s="41">
        <v>3</v>
      </c>
      <c r="B36" s="42" t="s">
        <v>63</v>
      </c>
      <c r="C36" s="43" t="s">
        <v>36</v>
      </c>
      <c r="D36" s="44" t="s">
        <v>60</v>
      </c>
      <c r="E36" s="45"/>
      <c r="F36" s="46">
        <v>5</v>
      </c>
      <c r="G36" s="47">
        <f>SUM(H36+J36)</f>
        <v>166</v>
      </c>
      <c r="H36" s="48">
        <f t="shared" si="18"/>
        <v>54</v>
      </c>
      <c r="I36" s="49">
        <f t="shared" si="19"/>
        <v>3</v>
      </c>
      <c r="J36" s="161">
        <f t="shared" si="20"/>
        <v>112</v>
      </c>
      <c r="K36" s="49">
        <f t="shared" si="21"/>
        <v>3</v>
      </c>
      <c r="L36" s="162"/>
      <c r="M36" s="87"/>
      <c r="N36" s="174">
        <f>SUM(R36+U36+X36)</f>
        <v>166</v>
      </c>
      <c r="O36" s="124">
        <v>3</v>
      </c>
      <c r="P36" s="53"/>
      <c r="Q36" s="128">
        <v>406</v>
      </c>
      <c r="R36" s="129">
        <v>9</v>
      </c>
      <c r="S36" s="130">
        <v>18</v>
      </c>
      <c r="T36" s="128">
        <v>531</v>
      </c>
      <c r="U36" s="129">
        <v>45</v>
      </c>
      <c r="V36" s="130">
        <v>18</v>
      </c>
      <c r="W36" s="128">
        <v>406</v>
      </c>
      <c r="X36" s="164">
        <v>112</v>
      </c>
      <c r="Y36" s="165">
        <v>18</v>
      </c>
      <c r="Z36" s="133"/>
      <c r="AA36" s="87"/>
      <c r="AB36" s="87"/>
      <c r="AC36" s="166"/>
      <c r="AD36" s="175">
        <f>SUM(AI36+AL36+AO36)</f>
        <v>0</v>
      </c>
      <c r="AE36" s="180"/>
      <c r="AF36" s="61"/>
      <c r="AG36" s="62"/>
      <c r="AH36" s="63"/>
      <c r="AI36" s="63"/>
      <c r="AJ36" s="64"/>
      <c r="AK36" s="65"/>
      <c r="AL36" s="66"/>
      <c r="AM36" s="67"/>
      <c r="AN36" s="176"/>
      <c r="AO36" s="68"/>
      <c r="AP36" s="87"/>
      <c r="AQ36" s="87"/>
      <c r="AR36" s="87"/>
      <c r="AS36" s="166"/>
      <c r="AT36" s="177"/>
      <c r="AU36" s="178"/>
      <c r="AV36" s="179"/>
      <c r="AW36" s="72"/>
      <c r="AX36" s="75"/>
      <c r="AY36" s="75"/>
      <c r="AZ36" s="72"/>
      <c r="BA36" s="75"/>
      <c r="BB36" s="75"/>
      <c r="BC36" s="72"/>
      <c r="BD36" s="73"/>
      <c r="BE36" s="73"/>
      <c r="BF36" s="87"/>
      <c r="BG36" s="87"/>
      <c r="BH36" s="87"/>
      <c r="BI36" s="166"/>
      <c r="BJ36" s="78"/>
      <c r="BK36" s="79"/>
      <c r="BL36" s="80"/>
      <c r="BM36" s="81"/>
      <c r="BN36" s="165"/>
      <c r="BO36" s="83"/>
      <c r="BP36" s="53"/>
      <c r="BQ36" s="83"/>
      <c r="BR36" s="172"/>
      <c r="BS36" s="173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</row>
    <row r="37" spans="1:98" s="88" customFormat="1" ht="16.5">
      <c r="A37" s="41">
        <v>4</v>
      </c>
      <c r="B37" s="42" t="s">
        <v>64</v>
      </c>
      <c r="C37" s="43" t="s">
        <v>36</v>
      </c>
      <c r="D37" s="44" t="s">
        <v>60</v>
      </c>
      <c r="E37" s="45"/>
      <c r="F37" s="46">
        <v>8</v>
      </c>
      <c r="G37" s="47">
        <f>SUM(H37+J37)</f>
        <v>100</v>
      </c>
      <c r="H37" s="48">
        <f t="shared" si="18"/>
        <v>16</v>
      </c>
      <c r="I37" s="49">
        <f t="shared" si="19"/>
        <v>4</v>
      </c>
      <c r="J37" s="161">
        <f t="shared" si="20"/>
        <v>84</v>
      </c>
      <c r="K37" s="49">
        <f t="shared" si="21"/>
        <v>4</v>
      </c>
      <c r="L37" s="162"/>
      <c r="M37" s="87"/>
      <c r="N37" s="174">
        <f>SUM(R37+U37+X37)</f>
        <v>100</v>
      </c>
      <c r="O37" s="181">
        <v>4</v>
      </c>
      <c r="P37" s="53"/>
      <c r="Q37" s="128">
        <v>252</v>
      </c>
      <c r="R37" s="129">
        <v>9</v>
      </c>
      <c r="S37" s="130">
        <v>26</v>
      </c>
      <c r="T37" s="128">
        <v>393</v>
      </c>
      <c r="U37" s="129">
        <v>7</v>
      </c>
      <c r="V37" s="130">
        <v>24</v>
      </c>
      <c r="W37" s="128">
        <v>382</v>
      </c>
      <c r="X37" s="164">
        <v>84</v>
      </c>
      <c r="Y37" s="165">
        <v>20</v>
      </c>
      <c r="Z37" s="133"/>
      <c r="AA37" s="87"/>
      <c r="AB37" s="87"/>
      <c r="AC37" s="166"/>
      <c r="AD37" s="175">
        <f>SUM(AI37+AL37+AO37)</f>
        <v>0</v>
      </c>
      <c r="AE37" s="180"/>
      <c r="AF37" s="61"/>
      <c r="AG37" s="62"/>
      <c r="AH37" s="63"/>
      <c r="AI37" s="63"/>
      <c r="AJ37" s="64"/>
      <c r="AK37" s="65"/>
      <c r="AL37" s="66"/>
      <c r="AM37" s="67"/>
      <c r="AN37" s="176"/>
      <c r="AO37" s="68"/>
      <c r="AP37" s="87"/>
      <c r="AQ37" s="87"/>
      <c r="AR37" s="87"/>
      <c r="AS37" s="166"/>
      <c r="AT37" s="177"/>
      <c r="AU37" s="178"/>
      <c r="AV37" s="179"/>
      <c r="AW37" s="72"/>
      <c r="AX37" s="75"/>
      <c r="AY37" s="75"/>
      <c r="AZ37" s="72"/>
      <c r="BA37" s="75"/>
      <c r="BB37" s="75"/>
      <c r="BC37" s="72"/>
      <c r="BD37" s="73"/>
      <c r="BE37" s="73"/>
      <c r="BF37" s="87"/>
      <c r="BG37" s="87"/>
      <c r="BH37" s="87"/>
      <c r="BI37" s="166"/>
      <c r="BJ37" s="78"/>
      <c r="BK37" s="79"/>
      <c r="BL37" s="80"/>
      <c r="BM37" s="81"/>
      <c r="BN37" s="165"/>
      <c r="BO37" s="83"/>
      <c r="BP37" s="53"/>
      <c r="BQ37" s="83"/>
      <c r="BR37" s="172"/>
      <c r="BS37" s="173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</row>
    <row r="38" spans="1:98" s="88" customFormat="1" ht="16.5">
      <c r="A38" s="41">
        <v>5</v>
      </c>
      <c r="B38" s="42" t="s">
        <v>65</v>
      </c>
      <c r="C38" s="43" t="s">
        <v>36</v>
      </c>
      <c r="D38" s="44" t="s">
        <v>60</v>
      </c>
      <c r="E38" s="45"/>
      <c r="F38" s="46">
        <v>7</v>
      </c>
      <c r="G38" s="47">
        <f>SUM(H38+J38)</f>
        <v>87</v>
      </c>
      <c r="H38" s="48">
        <f t="shared" si="18"/>
        <v>16</v>
      </c>
      <c r="I38" s="49">
        <f t="shared" si="19"/>
        <v>4</v>
      </c>
      <c r="J38" s="161">
        <f t="shared" si="20"/>
        <v>71</v>
      </c>
      <c r="K38" s="49">
        <f t="shared" si="21"/>
        <v>5</v>
      </c>
      <c r="L38" s="162"/>
      <c r="M38" s="87"/>
      <c r="N38" s="174">
        <f>SUM(R38+U38+X38)</f>
        <v>87</v>
      </c>
      <c r="O38" s="181">
        <v>5</v>
      </c>
      <c r="P38" s="53"/>
      <c r="Q38" s="128">
        <v>328</v>
      </c>
      <c r="R38" s="129">
        <v>9</v>
      </c>
      <c r="S38" s="130">
        <v>22</v>
      </c>
      <c r="T38" s="128">
        <v>338</v>
      </c>
      <c r="U38" s="129">
        <v>7</v>
      </c>
      <c r="V38" s="130">
        <v>26</v>
      </c>
      <c r="W38" s="128">
        <v>359</v>
      </c>
      <c r="X38" s="164">
        <v>71</v>
      </c>
      <c r="Y38" s="165">
        <v>21</v>
      </c>
      <c r="Z38" s="133"/>
      <c r="AA38" s="87"/>
      <c r="AB38" s="87"/>
      <c r="AC38" s="166"/>
      <c r="AD38" s="175">
        <f>SUM(AI38+AL38+AO38)</f>
        <v>0</v>
      </c>
      <c r="AE38" s="180"/>
      <c r="AF38" s="61"/>
      <c r="AG38" s="62"/>
      <c r="AH38" s="63"/>
      <c r="AI38" s="63"/>
      <c r="AJ38" s="64"/>
      <c r="AK38" s="65"/>
      <c r="AL38" s="66"/>
      <c r="AM38" s="67"/>
      <c r="AN38" s="176"/>
      <c r="AO38" s="68"/>
      <c r="AP38" s="87"/>
      <c r="AQ38" s="87"/>
      <c r="AR38" s="87"/>
      <c r="AS38" s="166"/>
      <c r="AT38" s="177"/>
      <c r="AU38" s="178"/>
      <c r="AV38" s="179"/>
      <c r="AW38" s="72"/>
      <c r="AX38" s="75"/>
      <c r="AY38" s="75"/>
      <c r="AZ38" s="72"/>
      <c r="BA38" s="75"/>
      <c r="BB38" s="75"/>
      <c r="BC38" s="72"/>
      <c r="BD38" s="73"/>
      <c r="BE38" s="73"/>
      <c r="BF38" s="87"/>
      <c r="BG38" s="87"/>
      <c r="BH38" s="87"/>
      <c r="BI38" s="166"/>
      <c r="BJ38" s="78"/>
      <c r="BK38" s="79"/>
      <c r="BL38" s="80"/>
      <c r="BM38" s="81"/>
      <c r="BN38" s="165"/>
      <c r="BO38" s="83"/>
      <c r="BP38" s="53"/>
      <c r="BQ38" s="83"/>
      <c r="BR38" s="172"/>
      <c r="BS38" s="173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</row>
    <row r="39" spans="1:98" s="88" customFormat="1" ht="16.5">
      <c r="A39" s="41">
        <v>6</v>
      </c>
      <c r="B39" s="42" t="s">
        <v>66</v>
      </c>
      <c r="C39" s="43" t="s">
        <v>36</v>
      </c>
      <c r="D39" s="44" t="s">
        <v>60</v>
      </c>
      <c r="E39" s="45"/>
      <c r="F39" s="46">
        <v>4</v>
      </c>
      <c r="G39" s="47">
        <f aca="true" t="shared" si="23" ref="G39:G44">SUM(H39+J39)</f>
        <v>74</v>
      </c>
      <c r="H39" s="48">
        <f t="shared" si="18"/>
        <v>16</v>
      </c>
      <c r="I39" s="49">
        <f t="shared" si="19"/>
        <v>4</v>
      </c>
      <c r="J39" s="161">
        <f t="shared" si="20"/>
        <v>58</v>
      </c>
      <c r="K39" s="49">
        <f t="shared" si="21"/>
        <v>6</v>
      </c>
      <c r="L39" s="162"/>
      <c r="M39" s="87"/>
      <c r="N39" s="174">
        <f t="shared" si="22"/>
        <v>74</v>
      </c>
      <c r="O39" s="181">
        <v>6</v>
      </c>
      <c r="P39" s="53"/>
      <c r="Q39" s="128">
        <v>327</v>
      </c>
      <c r="R39" s="129">
        <v>9</v>
      </c>
      <c r="S39" s="130">
        <v>23</v>
      </c>
      <c r="T39" s="128">
        <v>519</v>
      </c>
      <c r="U39" s="129">
        <v>7</v>
      </c>
      <c r="V39" s="130">
        <v>21</v>
      </c>
      <c r="W39" s="128">
        <v>346</v>
      </c>
      <c r="X39" s="164">
        <v>58</v>
      </c>
      <c r="Y39" s="165">
        <v>22</v>
      </c>
      <c r="Z39" s="133"/>
      <c r="AA39" s="87"/>
      <c r="AB39" s="87"/>
      <c r="AC39" s="166"/>
      <c r="AD39" s="175">
        <f aca="true" t="shared" si="24" ref="AD39:AD44">SUM(AI39+AL39+AO39)</f>
        <v>0</v>
      </c>
      <c r="AE39" s="180"/>
      <c r="AF39" s="61"/>
      <c r="AG39" s="62"/>
      <c r="AH39" s="63"/>
      <c r="AI39" s="63"/>
      <c r="AJ39" s="64"/>
      <c r="AK39" s="65"/>
      <c r="AL39" s="66"/>
      <c r="AM39" s="67"/>
      <c r="AN39" s="176"/>
      <c r="AO39" s="68"/>
      <c r="AP39" s="87"/>
      <c r="AQ39" s="87"/>
      <c r="AR39" s="87"/>
      <c r="AS39" s="166"/>
      <c r="AT39" s="177"/>
      <c r="AU39" s="178"/>
      <c r="AV39" s="179"/>
      <c r="AW39" s="72"/>
      <c r="AX39" s="75"/>
      <c r="AY39" s="75"/>
      <c r="AZ39" s="72"/>
      <c r="BA39" s="75"/>
      <c r="BB39" s="75"/>
      <c r="BC39" s="72"/>
      <c r="BD39" s="73"/>
      <c r="BE39" s="73"/>
      <c r="BF39" s="87"/>
      <c r="BG39" s="87"/>
      <c r="BH39" s="87"/>
      <c r="BI39" s="166"/>
      <c r="BJ39" s="78"/>
      <c r="BK39" s="79"/>
      <c r="BL39" s="80"/>
      <c r="BM39" s="81"/>
      <c r="BN39" s="165"/>
      <c r="BO39" s="83"/>
      <c r="BP39" s="53"/>
      <c r="BQ39" s="83"/>
      <c r="BR39" s="172"/>
      <c r="BS39" s="173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</row>
    <row r="40" spans="1:98" s="88" customFormat="1" ht="16.5">
      <c r="A40" s="41">
        <v>7</v>
      </c>
      <c r="B40" s="42" t="s">
        <v>67</v>
      </c>
      <c r="C40" s="43" t="s">
        <v>34</v>
      </c>
      <c r="D40" s="44" t="s">
        <v>60</v>
      </c>
      <c r="E40" s="45"/>
      <c r="F40" s="46"/>
      <c r="G40" s="47">
        <f>SUM(H40+J40)</f>
        <v>50</v>
      </c>
      <c r="H40" s="48">
        <f t="shared" si="18"/>
        <v>16</v>
      </c>
      <c r="I40" s="49">
        <f t="shared" si="19"/>
        <v>4</v>
      </c>
      <c r="J40" s="161">
        <f t="shared" si="20"/>
        <v>34</v>
      </c>
      <c r="K40" s="49">
        <f t="shared" si="21"/>
        <v>7</v>
      </c>
      <c r="L40" s="162"/>
      <c r="M40" s="87"/>
      <c r="N40" s="174">
        <f>SUM(R40+U40+X40)</f>
        <v>50</v>
      </c>
      <c r="O40" s="181">
        <v>7</v>
      </c>
      <c r="P40" s="53"/>
      <c r="Q40" s="128">
        <v>366</v>
      </c>
      <c r="R40" s="129">
        <v>9</v>
      </c>
      <c r="S40" s="130">
        <v>20</v>
      </c>
      <c r="T40" s="128">
        <v>389</v>
      </c>
      <c r="U40" s="129">
        <v>7</v>
      </c>
      <c r="V40" s="130">
        <v>25</v>
      </c>
      <c r="W40" s="128">
        <v>242</v>
      </c>
      <c r="X40" s="164">
        <v>34</v>
      </c>
      <c r="Y40" s="165">
        <v>24</v>
      </c>
      <c r="Z40" s="133"/>
      <c r="AA40" s="87"/>
      <c r="AB40" s="87"/>
      <c r="AC40" s="166"/>
      <c r="AD40" s="175">
        <f t="shared" si="24"/>
        <v>0</v>
      </c>
      <c r="AE40" s="180"/>
      <c r="AF40" s="61"/>
      <c r="AG40" s="62"/>
      <c r="AH40" s="63"/>
      <c r="AI40" s="63"/>
      <c r="AJ40" s="64"/>
      <c r="AK40" s="65"/>
      <c r="AL40" s="66"/>
      <c r="AM40" s="67"/>
      <c r="AN40" s="176"/>
      <c r="AO40" s="68"/>
      <c r="AP40" s="87"/>
      <c r="AQ40" s="87"/>
      <c r="AR40" s="87"/>
      <c r="AS40" s="166"/>
      <c r="AT40" s="177"/>
      <c r="AU40" s="178"/>
      <c r="AV40" s="179"/>
      <c r="AW40" s="72"/>
      <c r="AX40" s="75"/>
      <c r="AY40" s="75"/>
      <c r="AZ40" s="72"/>
      <c r="BA40" s="75"/>
      <c r="BB40" s="75"/>
      <c r="BC40" s="72"/>
      <c r="BD40" s="73"/>
      <c r="BE40" s="73"/>
      <c r="BF40" s="87"/>
      <c r="BG40" s="87"/>
      <c r="BH40" s="87"/>
      <c r="BI40" s="166"/>
      <c r="BJ40" s="78"/>
      <c r="BK40" s="79"/>
      <c r="BL40" s="80"/>
      <c r="BM40" s="81"/>
      <c r="BN40" s="165"/>
      <c r="BO40" s="83"/>
      <c r="BP40" s="53"/>
      <c r="BQ40" s="83"/>
      <c r="BR40" s="172"/>
      <c r="BS40" s="173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</row>
    <row r="41" spans="1:98" s="88" customFormat="1" ht="16.5">
      <c r="A41" s="41">
        <v>8</v>
      </c>
      <c r="B41" s="42" t="s">
        <v>68</v>
      </c>
      <c r="C41" s="43" t="s">
        <v>57</v>
      </c>
      <c r="D41" s="44" t="s">
        <v>60</v>
      </c>
      <c r="E41" s="45"/>
      <c r="F41" s="46">
        <v>8</v>
      </c>
      <c r="G41" s="47">
        <f t="shared" si="23"/>
        <v>22</v>
      </c>
      <c r="H41" s="48">
        <f t="shared" si="18"/>
        <v>16</v>
      </c>
      <c r="I41" s="49">
        <f t="shared" si="19"/>
        <v>4</v>
      </c>
      <c r="J41" s="161">
        <f t="shared" si="20"/>
        <v>6</v>
      </c>
      <c r="K41" s="49">
        <f t="shared" si="21"/>
        <v>8</v>
      </c>
      <c r="L41" s="162"/>
      <c r="M41" s="87"/>
      <c r="N41" s="174">
        <f t="shared" si="22"/>
        <v>22</v>
      </c>
      <c r="O41" s="181">
        <v>8</v>
      </c>
      <c r="P41" s="53"/>
      <c r="Q41" s="128">
        <v>275</v>
      </c>
      <c r="R41" s="129">
        <v>9</v>
      </c>
      <c r="S41" s="130">
        <v>25</v>
      </c>
      <c r="T41" s="128">
        <v>397</v>
      </c>
      <c r="U41" s="129">
        <v>7</v>
      </c>
      <c r="V41" s="130">
        <v>23</v>
      </c>
      <c r="W41" s="128">
        <v>0</v>
      </c>
      <c r="X41" s="164">
        <v>6</v>
      </c>
      <c r="Y41" s="165">
        <v>32</v>
      </c>
      <c r="Z41" s="133"/>
      <c r="AA41" s="87"/>
      <c r="AB41" s="87"/>
      <c r="AC41" s="166"/>
      <c r="AD41" s="175">
        <f t="shared" si="24"/>
        <v>0</v>
      </c>
      <c r="AE41" s="180"/>
      <c r="AF41" s="61"/>
      <c r="AG41" s="62"/>
      <c r="AH41" s="63"/>
      <c r="AI41" s="63"/>
      <c r="AJ41" s="64"/>
      <c r="AK41" s="65"/>
      <c r="AL41" s="66"/>
      <c r="AM41" s="67"/>
      <c r="AN41" s="176"/>
      <c r="AO41" s="68"/>
      <c r="AP41" s="87"/>
      <c r="AQ41" s="87"/>
      <c r="AR41" s="87"/>
      <c r="AS41" s="166"/>
      <c r="AT41" s="177"/>
      <c r="AU41" s="178"/>
      <c r="AV41" s="179"/>
      <c r="AW41" s="72"/>
      <c r="AX41" s="75"/>
      <c r="AY41" s="75"/>
      <c r="AZ41" s="72"/>
      <c r="BA41" s="75"/>
      <c r="BB41" s="75"/>
      <c r="BC41" s="72"/>
      <c r="BD41" s="73"/>
      <c r="BE41" s="73"/>
      <c r="BF41" s="87"/>
      <c r="BG41" s="87"/>
      <c r="BH41" s="87"/>
      <c r="BI41" s="166"/>
      <c r="BJ41" s="78"/>
      <c r="BK41" s="79"/>
      <c r="BL41" s="80"/>
      <c r="BM41" s="81"/>
      <c r="BN41" s="165"/>
      <c r="BO41" s="83"/>
      <c r="BP41" s="53"/>
      <c r="BQ41" s="83"/>
      <c r="BR41" s="172"/>
      <c r="BS41" s="173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</row>
    <row r="42" spans="1:98" s="88" customFormat="1" ht="16.5">
      <c r="A42" s="41">
        <v>8</v>
      </c>
      <c r="B42" s="42" t="s">
        <v>69</v>
      </c>
      <c r="C42" s="43" t="s">
        <v>36</v>
      </c>
      <c r="D42" s="44" t="s">
        <v>60</v>
      </c>
      <c r="E42" s="45"/>
      <c r="F42" s="46">
        <v>8</v>
      </c>
      <c r="G42" s="47">
        <f t="shared" si="23"/>
        <v>22</v>
      </c>
      <c r="H42" s="48">
        <f t="shared" si="18"/>
        <v>16</v>
      </c>
      <c r="I42" s="49">
        <f t="shared" si="19"/>
        <v>4</v>
      </c>
      <c r="J42" s="161">
        <f t="shared" si="20"/>
        <v>6</v>
      </c>
      <c r="K42" s="49">
        <f t="shared" si="21"/>
        <v>8</v>
      </c>
      <c r="L42" s="162"/>
      <c r="M42" s="87"/>
      <c r="N42" s="174">
        <f t="shared" si="22"/>
        <v>22</v>
      </c>
      <c r="O42" s="181">
        <v>8</v>
      </c>
      <c r="P42" s="53"/>
      <c r="Q42" s="128">
        <v>227</v>
      </c>
      <c r="R42" s="129">
        <v>9</v>
      </c>
      <c r="S42" s="130">
        <v>28</v>
      </c>
      <c r="T42" s="128">
        <v>262</v>
      </c>
      <c r="U42" s="129">
        <v>7</v>
      </c>
      <c r="V42" s="130">
        <v>28</v>
      </c>
      <c r="W42" s="128">
        <v>10</v>
      </c>
      <c r="X42" s="164">
        <v>6</v>
      </c>
      <c r="Y42" s="165">
        <v>30</v>
      </c>
      <c r="Z42" s="133"/>
      <c r="AA42" s="87"/>
      <c r="AB42" s="87"/>
      <c r="AC42" s="166"/>
      <c r="AD42" s="175">
        <f t="shared" si="24"/>
        <v>0</v>
      </c>
      <c r="AE42" s="180"/>
      <c r="AF42" s="61"/>
      <c r="AG42" s="62"/>
      <c r="AH42" s="63"/>
      <c r="AI42" s="63"/>
      <c r="AJ42" s="64"/>
      <c r="AK42" s="65"/>
      <c r="AL42" s="66"/>
      <c r="AM42" s="67"/>
      <c r="AN42" s="176"/>
      <c r="AO42" s="68"/>
      <c r="AP42" s="87"/>
      <c r="AQ42" s="87"/>
      <c r="AR42" s="87"/>
      <c r="AS42" s="166"/>
      <c r="AT42" s="177"/>
      <c r="AU42" s="178"/>
      <c r="AV42" s="179"/>
      <c r="AW42" s="72"/>
      <c r="AX42" s="75"/>
      <c r="AY42" s="75"/>
      <c r="AZ42" s="72"/>
      <c r="BA42" s="75"/>
      <c r="BB42" s="75"/>
      <c r="BC42" s="72"/>
      <c r="BD42" s="73"/>
      <c r="BE42" s="73"/>
      <c r="BF42" s="87"/>
      <c r="BG42" s="87"/>
      <c r="BH42" s="87"/>
      <c r="BI42" s="166"/>
      <c r="BJ42" s="78"/>
      <c r="BK42" s="79"/>
      <c r="BL42" s="80"/>
      <c r="BM42" s="81"/>
      <c r="BN42" s="165"/>
      <c r="BO42" s="83"/>
      <c r="BP42" s="53"/>
      <c r="BQ42" s="83"/>
      <c r="BR42" s="172"/>
      <c r="BS42" s="173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</row>
    <row r="43" spans="1:98" s="88" customFormat="1" ht="16.5">
      <c r="A43" s="41">
        <v>8</v>
      </c>
      <c r="B43" s="42" t="s">
        <v>70</v>
      </c>
      <c r="C43" s="43" t="s">
        <v>55</v>
      </c>
      <c r="D43" s="44" t="s">
        <v>60</v>
      </c>
      <c r="E43" s="45"/>
      <c r="F43" s="46"/>
      <c r="G43" s="47">
        <f t="shared" si="23"/>
        <v>22</v>
      </c>
      <c r="H43" s="48">
        <f t="shared" si="18"/>
        <v>16</v>
      </c>
      <c r="I43" s="49">
        <f t="shared" si="19"/>
        <v>4</v>
      </c>
      <c r="J43" s="161">
        <f t="shared" si="20"/>
        <v>6</v>
      </c>
      <c r="K43" s="49">
        <f t="shared" si="21"/>
        <v>8</v>
      </c>
      <c r="L43" s="162"/>
      <c r="M43" s="87"/>
      <c r="N43" s="174">
        <f t="shared" si="22"/>
        <v>22</v>
      </c>
      <c r="O43" s="181">
        <v>8</v>
      </c>
      <c r="P43" s="53"/>
      <c r="Q43" s="128">
        <v>155</v>
      </c>
      <c r="R43" s="129">
        <v>9</v>
      </c>
      <c r="S43" s="130">
        <v>31</v>
      </c>
      <c r="T43" s="128">
        <v>114</v>
      </c>
      <c r="U43" s="129">
        <v>7</v>
      </c>
      <c r="V43" s="130">
        <v>31</v>
      </c>
      <c r="W43" s="128">
        <v>1</v>
      </c>
      <c r="X43" s="164">
        <v>6</v>
      </c>
      <c r="Y43" s="165">
        <v>31</v>
      </c>
      <c r="Z43" s="133"/>
      <c r="AA43" s="87"/>
      <c r="AB43" s="87"/>
      <c r="AC43" s="166"/>
      <c r="AD43" s="175">
        <f t="shared" si="24"/>
        <v>0</v>
      </c>
      <c r="AE43" s="180"/>
      <c r="AF43" s="61"/>
      <c r="AG43" s="62"/>
      <c r="AH43" s="63"/>
      <c r="AI43" s="63"/>
      <c r="AJ43" s="64"/>
      <c r="AK43" s="65"/>
      <c r="AL43" s="66"/>
      <c r="AM43" s="67"/>
      <c r="AN43" s="176"/>
      <c r="AO43" s="68"/>
      <c r="AP43" s="87"/>
      <c r="AQ43" s="87"/>
      <c r="AR43" s="87"/>
      <c r="AS43" s="166"/>
      <c r="AT43" s="177"/>
      <c r="AU43" s="178"/>
      <c r="AV43" s="179"/>
      <c r="AW43" s="72"/>
      <c r="AX43" s="75"/>
      <c r="AY43" s="75"/>
      <c r="AZ43" s="72"/>
      <c r="BA43" s="75"/>
      <c r="BB43" s="75"/>
      <c r="BC43" s="72"/>
      <c r="BD43" s="73"/>
      <c r="BE43" s="73"/>
      <c r="BF43" s="87"/>
      <c r="BG43" s="87"/>
      <c r="BH43" s="87"/>
      <c r="BI43" s="166"/>
      <c r="BJ43" s="78"/>
      <c r="BK43" s="79"/>
      <c r="BL43" s="80"/>
      <c r="BM43" s="81"/>
      <c r="BN43" s="165"/>
      <c r="BO43" s="83"/>
      <c r="BP43" s="53"/>
      <c r="BQ43" s="83"/>
      <c r="BR43" s="172"/>
      <c r="BS43" s="173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</row>
    <row r="44" spans="1:98" s="88" customFormat="1" ht="16.5">
      <c r="A44" s="41">
        <v>8</v>
      </c>
      <c r="B44" s="42" t="s">
        <v>71</v>
      </c>
      <c r="C44" s="43" t="s">
        <v>72</v>
      </c>
      <c r="D44" s="44" t="s">
        <v>60</v>
      </c>
      <c r="E44" s="45"/>
      <c r="F44" s="46"/>
      <c r="G44" s="47">
        <f t="shared" si="23"/>
        <v>22</v>
      </c>
      <c r="H44" s="48">
        <f t="shared" si="18"/>
        <v>16</v>
      </c>
      <c r="I44" s="49">
        <f t="shared" si="19"/>
        <v>4</v>
      </c>
      <c r="J44" s="161">
        <f t="shared" si="20"/>
        <v>6</v>
      </c>
      <c r="K44" s="49">
        <f t="shared" si="21"/>
        <v>8</v>
      </c>
      <c r="L44" s="162"/>
      <c r="M44" s="87"/>
      <c r="N44" s="174">
        <f t="shared" si="22"/>
        <v>22</v>
      </c>
      <c r="O44" s="181">
        <v>8</v>
      </c>
      <c r="P44" s="53"/>
      <c r="Q44" s="128">
        <v>183</v>
      </c>
      <c r="R44" s="129">
        <v>9</v>
      </c>
      <c r="S44" s="130">
        <v>30</v>
      </c>
      <c r="T44" s="128">
        <v>99</v>
      </c>
      <c r="U44" s="129">
        <v>7</v>
      </c>
      <c r="V44" s="130">
        <v>32</v>
      </c>
      <c r="W44" s="128">
        <v>23</v>
      </c>
      <c r="X44" s="164">
        <v>6</v>
      </c>
      <c r="Y44" s="165">
        <v>29</v>
      </c>
      <c r="Z44" s="133"/>
      <c r="AA44" s="87"/>
      <c r="AB44" s="87"/>
      <c r="AC44" s="166"/>
      <c r="AD44" s="175">
        <f t="shared" si="24"/>
        <v>0</v>
      </c>
      <c r="AE44" s="180"/>
      <c r="AF44" s="61"/>
      <c r="AG44" s="62"/>
      <c r="AH44" s="63"/>
      <c r="AI44" s="63"/>
      <c r="AJ44" s="64"/>
      <c r="AK44" s="65"/>
      <c r="AL44" s="66"/>
      <c r="AM44" s="67"/>
      <c r="AN44" s="176"/>
      <c r="AO44" s="68"/>
      <c r="AP44" s="87"/>
      <c r="AQ44" s="87"/>
      <c r="AR44" s="87"/>
      <c r="AS44" s="166"/>
      <c r="AT44" s="177"/>
      <c r="AU44" s="178"/>
      <c r="AV44" s="179"/>
      <c r="AW44" s="72"/>
      <c r="AX44" s="75"/>
      <c r="AY44" s="75"/>
      <c r="AZ44" s="72"/>
      <c r="BA44" s="75"/>
      <c r="BB44" s="75"/>
      <c r="BC44" s="72"/>
      <c r="BD44" s="73"/>
      <c r="BE44" s="73"/>
      <c r="BF44" s="87"/>
      <c r="BG44" s="87"/>
      <c r="BH44" s="87"/>
      <c r="BI44" s="166"/>
      <c r="BJ44" s="78"/>
      <c r="BK44" s="79"/>
      <c r="BL44" s="80"/>
      <c r="BM44" s="81"/>
      <c r="BN44" s="165"/>
      <c r="BO44" s="83"/>
      <c r="BP44" s="53"/>
      <c r="BQ44" s="83"/>
      <c r="BR44" s="172"/>
      <c r="BS44" s="173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</row>
    <row r="45" spans="3:98" s="182" customFormat="1" ht="16.5">
      <c r="C45" s="183"/>
      <c r="D45" s="183"/>
      <c r="E45" s="183"/>
      <c r="F45" s="183"/>
      <c r="N45" s="183"/>
      <c r="Q45" s="141"/>
      <c r="R45" s="141"/>
      <c r="S45" s="142"/>
      <c r="T45" s="141"/>
      <c r="U45" s="141"/>
      <c r="V45" s="142"/>
      <c r="W45" s="143"/>
      <c r="X45" s="144"/>
      <c r="Y45" s="145"/>
      <c r="BJ45" s="184"/>
      <c r="BK45" s="184"/>
      <c r="BL45" s="184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</row>
    <row r="46" spans="2:98" s="182" customFormat="1" ht="16.5">
      <c r="B46" s="186" t="s">
        <v>73</v>
      </c>
      <c r="C46" s="183"/>
      <c r="D46" s="183"/>
      <c r="E46" s="183"/>
      <c r="F46" s="183"/>
      <c r="N46" s="183"/>
      <c r="BJ46" s="184"/>
      <c r="BK46" s="184"/>
      <c r="BL46" s="184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</row>
    <row r="47" spans="3:98" s="182" customFormat="1" ht="16.5">
      <c r="C47" s="183"/>
      <c r="D47" s="183"/>
      <c r="E47" s="183"/>
      <c r="F47" s="183"/>
      <c r="N47" s="183"/>
      <c r="BJ47" s="184"/>
      <c r="BK47" s="184"/>
      <c r="BL47" s="184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</row>
    <row r="48" spans="2:98" s="182" customFormat="1" ht="16.5">
      <c r="B48" s="187" t="s">
        <v>74</v>
      </c>
      <c r="C48" s="1" t="s">
        <v>75</v>
      </c>
      <c r="N48" s="183"/>
      <c r="BJ48" s="184"/>
      <c r="BK48" s="184"/>
      <c r="BL48" s="184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</row>
    <row r="49" spans="2:98" s="182" customFormat="1" ht="16.5">
      <c r="B49" s="187" t="s">
        <v>76</v>
      </c>
      <c r="C49" s="1" t="s">
        <v>77</v>
      </c>
      <c r="N49" s="183"/>
      <c r="BJ49" s="184"/>
      <c r="BK49" s="184"/>
      <c r="BL49" s="184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</row>
    <row r="50" spans="2:98" s="182" customFormat="1" ht="16.5">
      <c r="B50" s="187" t="s">
        <v>78</v>
      </c>
      <c r="C50" s="1" t="s">
        <v>79</v>
      </c>
      <c r="N50" s="183"/>
      <c r="BJ50" s="184"/>
      <c r="BK50" s="184"/>
      <c r="BL50" s="184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</row>
  </sheetData>
  <sheetProtection/>
  <mergeCells count="86">
    <mergeCell ref="Q32:S32"/>
    <mergeCell ref="T32:V32"/>
    <mergeCell ref="W3:Y3"/>
    <mergeCell ref="Q3:S3"/>
    <mergeCell ref="T3:V3"/>
    <mergeCell ref="W32:Y32"/>
    <mergeCell ref="Q16:S16"/>
    <mergeCell ref="T16:V16"/>
    <mergeCell ref="W16:Y16"/>
    <mergeCell ref="A1:M1"/>
    <mergeCell ref="B2:C2"/>
    <mergeCell ref="H2:M2"/>
    <mergeCell ref="C32:C33"/>
    <mergeCell ref="G32:G33"/>
    <mergeCell ref="H32:I32"/>
    <mergeCell ref="A32:A33"/>
    <mergeCell ref="B32:B33"/>
    <mergeCell ref="A16:A17"/>
    <mergeCell ref="B16:B17"/>
    <mergeCell ref="N2:AC2"/>
    <mergeCell ref="Z3:AC3"/>
    <mergeCell ref="H3:I3"/>
    <mergeCell ref="E2:F2"/>
    <mergeCell ref="N3:P3"/>
    <mergeCell ref="A3:A4"/>
    <mergeCell ref="B3:B4"/>
    <mergeCell ref="C3:C4"/>
    <mergeCell ref="G3:G4"/>
    <mergeCell ref="AG16:AI16"/>
    <mergeCell ref="AP3:AS3"/>
    <mergeCell ref="N32:P32"/>
    <mergeCell ref="J3:K3"/>
    <mergeCell ref="N16:P16"/>
    <mergeCell ref="J16:K16"/>
    <mergeCell ref="L16:M16"/>
    <mergeCell ref="L3:M3"/>
    <mergeCell ref="J32:K32"/>
    <mergeCell ref="L32:M32"/>
    <mergeCell ref="H16:I16"/>
    <mergeCell ref="C16:C17"/>
    <mergeCell ref="G16:G17"/>
    <mergeCell ref="Z16:AC16"/>
    <mergeCell ref="AD3:AF3"/>
    <mergeCell ref="BO16:BP16"/>
    <mergeCell ref="AD32:AF32"/>
    <mergeCell ref="AG3:AI3"/>
    <mergeCell ref="AW32:AY32"/>
    <mergeCell ref="AG32:AI32"/>
    <mergeCell ref="AJ32:AL32"/>
    <mergeCell ref="AM32:AO32"/>
    <mergeCell ref="AD16:AF16"/>
    <mergeCell ref="AM3:AO3"/>
    <mergeCell ref="BS3:BU3"/>
    <mergeCell ref="AT16:AV16"/>
    <mergeCell ref="BC16:BE16"/>
    <mergeCell ref="AZ16:BB16"/>
    <mergeCell ref="AW16:AY16"/>
    <mergeCell ref="BF16:BI16"/>
    <mergeCell ref="BQ16:BR16"/>
    <mergeCell ref="BQ3:BR3"/>
    <mergeCell ref="BS16:BU16"/>
    <mergeCell ref="BM16:BN16"/>
    <mergeCell ref="BJ16:BL16"/>
    <mergeCell ref="AJ16:AL16"/>
    <mergeCell ref="AM16:AO16"/>
    <mergeCell ref="AP16:AS16"/>
    <mergeCell ref="BJ2:BU2"/>
    <mergeCell ref="AD2:AS2"/>
    <mergeCell ref="AT2:BI2"/>
    <mergeCell ref="BJ3:BL3"/>
    <mergeCell ref="BM3:BN3"/>
    <mergeCell ref="BO3:BP3"/>
    <mergeCell ref="AT3:AV3"/>
    <mergeCell ref="AJ3:AL3"/>
    <mergeCell ref="BC3:BE3"/>
    <mergeCell ref="BF3:BI3"/>
    <mergeCell ref="AT32:AV32"/>
    <mergeCell ref="AW3:AY3"/>
    <mergeCell ref="AZ3:BB3"/>
    <mergeCell ref="BS32:BU32"/>
    <mergeCell ref="BJ32:BL32"/>
    <mergeCell ref="BM32:BN32"/>
    <mergeCell ref="BO32:BP32"/>
    <mergeCell ref="AZ32:BB32"/>
    <mergeCell ref="BC32:BE32"/>
    <mergeCell ref="BQ32:BR32"/>
  </mergeCells>
  <conditionalFormatting sqref="BV34:BV44 BK34:BK44 BY34:BY44 BV30:BV31 BV14:BV15 BY5:BY15 BK5:BK15 BY18:BY31 BK18:BK31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horizontalDpi="300" verticalDpi="300" orientation="portrait" paperSize="9" r:id="rId1"/>
  <ignoredErrors>
    <ignoredError sqref="N24" formula="1"/>
    <ignoredError sqref="N34:N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2014 - Tineret</dc:title>
  <dc:subject>CNIS-T 2014, dupa doua etape</dc:subject>
  <dc:creator>Alice Papa</dc:creator>
  <cp:keywords/>
  <dc:description/>
  <cp:lastModifiedBy>Claudia Mihai</cp:lastModifiedBy>
  <dcterms:created xsi:type="dcterms:W3CDTF">2014-09-20T23:36:21Z</dcterms:created>
  <dcterms:modified xsi:type="dcterms:W3CDTF">2014-09-22T00:15:43Z</dcterms:modified>
  <cp:category/>
  <cp:version/>
  <cp:contentType/>
  <cp:contentStatus/>
</cp:coreProperties>
</file>