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85" firstSheet="1" activeTab="1"/>
  </bookViews>
  <sheets>
    <sheet name="Rating" sheetId="1" state="hidden" r:id="rId1"/>
    <sheet name="Clasament-CNIS" sheetId="2" r:id="rId2"/>
    <sheet name="Pe echipe-CNSI" sheetId="3" r:id="rId3"/>
  </sheets>
  <definedNames>
    <definedName name="_xlnm.Print_Area" localSheetId="1">'Clasament-CNIS'!$A$1:$Z$26</definedName>
    <definedName name="_xlnm.Print_Area" localSheetId="2">'Pe echipe-CNSI'!$B$1:$U$18</definedName>
    <definedName name="_xlnm.Print_Area" localSheetId="0">'Rating'!$A$1:$D$24</definedName>
  </definedNames>
  <calcPr fullCalcOnLoad="1"/>
</workbook>
</file>

<file path=xl/sharedStrings.xml><?xml version="1.0" encoding="utf-8"?>
<sst xmlns="http://schemas.openxmlformats.org/spreadsheetml/2006/main" count="361" uniqueCount="131">
  <si>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</si>
  <si>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</si>
  <si>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</si>
  <si>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</si>
  <si>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</si>
  <si>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</si>
  <si>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</si>
  <si>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</si>
  <si>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</si>
  <si>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</si>
  <si>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</si>
  <si>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</si>
  <si>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TOTAL</t>
  </si>
  <si>
    <t>Loc</t>
  </si>
  <si>
    <t>Victorii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</si>
  <si>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</si>
  <si>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</si>
  <si>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</si>
  <si>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</si>
  <si>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</si>
  <si>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</si>
  <si>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</si>
  <si>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</si>
  <si>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</si>
  <si>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Anticipatie</t>
  </si>
  <si>
    <t>Libere</t>
  </si>
  <si>
    <t>pct dcmpl</t>
  </si>
  <si>
    <t>Pct libere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</si>
  <si>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</si>
  <si>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</si>
  <si>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</si>
  <si>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</si>
  <si>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</si>
  <si>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</si>
  <si>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</si>
  <si>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</si>
  <si>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</si>
  <si>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</si>
  <si>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</si>
  <si>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</si>
  <si>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</si>
  <si>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</si>
  <si>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</si>
  <si>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</si>
  <si>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COMAN Aurel</t>
  </si>
  <si>
    <t>PETRI Stefan</t>
  </si>
  <si>
    <t>NEACSU Iulia</t>
  </si>
  <si>
    <t>BEZAN Florica</t>
  </si>
  <si>
    <t>CSM</t>
  </si>
  <si>
    <t>Preventis</t>
  </si>
  <si>
    <t>PAPA Alice</t>
  </si>
  <si>
    <t>TUDOR Florin</t>
  </si>
  <si>
    <t>CABA Catalin</t>
  </si>
  <si>
    <t>HUTULIAC Mihai</t>
  </si>
  <si>
    <t>CSM Bucuresti</t>
  </si>
  <si>
    <t>GOSA Dan</t>
  </si>
  <si>
    <t>Impetus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</si>
  <si>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</si>
  <si>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</si>
  <si>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</si>
  <si>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</si>
  <si>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</si>
  <si>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</si>
  <si>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</si>
  <si>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</si>
  <si>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</si>
  <si>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</si>
  <si>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</si>
  <si>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IANCU Clara</t>
  </si>
  <si>
    <t>CONDREA Daniel</t>
  </si>
  <si>
    <t>CROITORU Camelia</t>
  </si>
  <si>
    <t>MUCILEANU Gabriel</t>
  </si>
  <si>
    <t>RADU Radu</t>
  </si>
  <si>
    <t>MATEI Mihaela</t>
  </si>
  <si>
    <t>SOARE Cristian</t>
  </si>
  <si>
    <t>ZBURLEA Mihai</t>
  </si>
  <si>
    <t>BOLDOR Daniela</t>
  </si>
  <si>
    <t>AIOANEI Ionel</t>
  </si>
  <si>
    <t>IEREMEIOV Laurian</t>
  </si>
  <si>
    <t>FITT Tim-Team</t>
  </si>
  <si>
    <t>GURAN George</t>
  </si>
  <si>
    <t>Aurelian</t>
  </si>
  <si>
    <t>TUDOR Bianca</t>
  </si>
  <si>
    <t>BUTNARIU Daniel</t>
  </si>
  <si>
    <t>GHEORGHIU Alexandru</t>
  </si>
  <si>
    <t>HONIG Siegfried</t>
  </si>
  <si>
    <t>SOCOLOV Ilie</t>
  </si>
  <si>
    <t>DIACONU Izabela</t>
  </si>
  <si>
    <t>MIHALCA Cosmina</t>
  </si>
  <si>
    <t>MICU Simona</t>
  </si>
  <si>
    <t>BALAJ Adrian</t>
  </si>
  <si>
    <t>CHIROSCA Paula</t>
  </si>
  <si>
    <t>COSERI Sergiu</t>
  </si>
  <si>
    <t>STEFAN Narcis</t>
  </si>
  <si>
    <t>ZBRANCA Emil</t>
  </si>
  <si>
    <t>CZAHER Alexandru</t>
  </si>
  <si>
    <t>VERES Andrei</t>
  </si>
  <si>
    <t>BARNA Adriana</t>
  </si>
  <si>
    <t>RAICAN Rodica</t>
  </si>
  <si>
    <t>PREDA Mihaela</t>
  </si>
  <si>
    <t>BURCEA Eva</t>
  </si>
  <si>
    <t>JECO</t>
  </si>
  <si>
    <t>DALE Marinela</t>
  </si>
  <si>
    <t>NICULESCU Madalina</t>
  </si>
  <si>
    <t>VERDES Cosette</t>
  </si>
  <si>
    <t>MOLNAR Gabriela</t>
  </si>
  <si>
    <t>Olimpic</t>
  </si>
  <si>
    <t>CABA Cristian</t>
  </si>
  <si>
    <t>NEGOITA Anda</t>
  </si>
  <si>
    <t>Serie de Maxime</t>
  </si>
  <si>
    <t>x2</t>
  </si>
  <si>
    <t>Serie maxime (35)</t>
  </si>
  <si>
    <t>p</t>
  </si>
  <si>
    <t>MANEA Cristian</t>
  </si>
  <si>
    <t>Farul</t>
  </si>
  <si>
    <t>RAICAN Paul</t>
  </si>
  <si>
    <t>Duplicat clasic (42)</t>
  </si>
  <si>
    <t>Libere (29)</t>
  </si>
  <si>
    <t>Integral sir (37)</t>
  </si>
  <si>
    <t>Integral pe sir</t>
  </si>
  <si>
    <t>MOLNAR Gabi</t>
  </si>
  <si>
    <t>Anticipatie (40)</t>
  </si>
  <si>
    <t>Duplicat eliptic</t>
  </si>
  <si>
    <t>MICU Floare</t>
  </si>
  <si>
    <t>Duplicat eliptic (38)</t>
  </si>
  <si>
    <t>pct sir</t>
  </si>
  <si>
    <t>Pct smax</t>
  </si>
  <si>
    <t>Pct anticip</t>
  </si>
  <si>
    <t>Dif</t>
  </si>
  <si>
    <t>CLASAMENT CNIS 2022, CLUJ-NAPOCA, 10-12.06</t>
  </si>
  <si>
    <t>CLASAMENT CNSI 2022, et 2, CLUJ-NAPOCA,  10-12.06.2022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</si>
</sst>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  <numFmt numFmtId="195" formatCode="[$-418]dddd\,\ 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1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Calibri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23"/>
      <name val="Arial Narrow"/>
      <family val="2"/>
    </font>
    <font>
      <sz val="10"/>
      <color indexed="23"/>
      <name val="Arial Narrow"/>
      <family val="2"/>
    </font>
    <font>
      <b/>
      <sz val="12"/>
      <color indexed="10"/>
      <name val="Calibri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0" tint="-0.4999699890613556"/>
      <name val="Arial Narrow"/>
      <family val="2"/>
    </font>
    <font>
      <sz val="10"/>
      <color theme="0" tint="-0.4999699890613556"/>
      <name val="Arial Narrow"/>
      <family val="2"/>
    </font>
    <font>
      <b/>
      <sz val="12"/>
      <color rgb="FFFF0000"/>
      <name val="Calibri"/>
      <family val="2"/>
    </font>
    <font>
      <sz val="9"/>
      <color theme="1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4" fillId="14" borderId="0" applyNumberFormat="0" applyBorder="0" applyAlignment="0" applyProtection="0"/>
    <xf numFmtId="0" fontId="39" fillId="22" borderId="0" applyNumberFormat="0" applyBorder="0" applyAlignment="0" applyProtection="0"/>
    <xf numFmtId="0" fontId="4" fillId="22" borderId="0" applyNumberFormat="0" applyBorder="0" applyAlignment="0" applyProtection="0"/>
    <xf numFmtId="0" fontId="39" fillId="23" borderId="0" applyNumberFormat="0" applyBorder="0" applyAlignment="0" applyProtection="0"/>
    <xf numFmtId="0" fontId="4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22" borderId="0" applyNumberFormat="0" applyBorder="0" applyAlignment="0" applyProtection="0"/>
    <xf numFmtId="0" fontId="39" fillId="33" borderId="0" applyNumberFormat="0" applyBorder="0" applyAlignment="0" applyProtection="0"/>
    <xf numFmtId="0" fontId="4" fillId="24" borderId="0" applyNumberFormat="0" applyBorder="0" applyAlignment="0" applyProtection="0"/>
    <xf numFmtId="0" fontId="39" fillId="34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" borderId="0" applyNumberFormat="0" applyBorder="0" applyAlignment="0" applyProtection="0"/>
    <xf numFmtId="0" fontId="41" fillId="37" borderId="1" applyNumberFormat="0" applyAlignment="0" applyProtection="0"/>
    <xf numFmtId="0" fontId="6" fillId="38" borderId="2" applyNumberFormat="0" applyAlignment="0" applyProtection="0"/>
    <xf numFmtId="0" fontId="42" fillId="39" borderId="3" applyNumberFormat="0" applyAlignment="0" applyProtection="0"/>
    <xf numFmtId="0" fontId="7" fillId="40" borderId="4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9" fillId="4" borderId="0" applyNumberFormat="0" applyBorder="0" applyAlignment="0" applyProtection="0"/>
    <xf numFmtId="0" fontId="45" fillId="0" borderId="5" applyNumberFormat="0" applyFill="0" applyAlignment="0" applyProtection="0"/>
    <xf numFmtId="0" fontId="10" fillId="0" borderId="6" applyNumberFormat="0" applyFill="0" applyAlignment="0" applyProtection="0"/>
    <xf numFmtId="0" fontId="46" fillId="0" borderId="7" applyNumberFormat="0" applyFill="0" applyAlignment="0" applyProtection="0"/>
    <xf numFmtId="0" fontId="11" fillId="0" borderId="8" applyNumberFormat="0" applyFill="0" applyAlignment="0" applyProtection="0"/>
    <xf numFmtId="0" fontId="47" fillId="0" borderId="9" applyNumberFormat="0" applyFill="0" applyAlignment="0" applyProtection="0"/>
    <xf numFmtId="0" fontId="1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2" borderId="1" applyNumberFormat="0" applyAlignment="0" applyProtection="0"/>
    <xf numFmtId="0" fontId="13" fillId="9" borderId="2" applyNumberFormat="0" applyAlignment="0" applyProtection="0"/>
    <xf numFmtId="0" fontId="49" fillId="0" borderId="11" applyNumberFormat="0" applyFill="0" applyAlignment="0" applyProtection="0"/>
    <xf numFmtId="0" fontId="14" fillId="0" borderId="12" applyNumberFormat="0" applyFill="0" applyAlignment="0" applyProtection="0"/>
    <xf numFmtId="0" fontId="50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51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8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55" fillId="0" borderId="19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55" fillId="0" borderId="0" xfId="0" applyFont="1" applyBorder="1" applyAlignment="1">
      <alignment horizontal="center"/>
    </xf>
    <xf numFmtId="0" fontId="58" fillId="47" borderId="0" xfId="0" applyFont="1" applyFill="1" applyAlignment="1">
      <alignment horizontal="center"/>
    </xf>
    <xf numFmtId="0" fontId="18" fillId="47" borderId="0" xfId="0" applyFont="1" applyFill="1" applyAlignment="1">
      <alignment/>
    </xf>
    <xf numFmtId="0" fontId="59" fillId="0" borderId="0" xfId="0" applyFont="1" applyAlignment="1">
      <alignment/>
    </xf>
    <xf numFmtId="0" fontId="18" fillId="47" borderId="0" xfId="0" applyFont="1" applyFill="1" applyAlignment="1">
      <alignment horizontal="center"/>
    </xf>
    <xf numFmtId="0" fontId="18" fillId="47" borderId="20" xfId="0" applyFont="1" applyFill="1" applyBorder="1" applyAlignment="1">
      <alignment horizontal="center"/>
    </xf>
    <xf numFmtId="0" fontId="18" fillId="47" borderId="21" xfId="0" applyFont="1" applyFill="1" applyBorder="1" applyAlignment="1">
      <alignment/>
    </xf>
    <xf numFmtId="0" fontId="18" fillId="47" borderId="21" xfId="0" applyFont="1" applyFill="1" applyBorder="1" applyAlignment="1">
      <alignment horizontal="center"/>
    </xf>
    <xf numFmtId="0" fontId="18" fillId="47" borderId="22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/>
    </xf>
    <xf numFmtId="192" fontId="0" fillId="0" borderId="0" xfId="0" applyNumberForma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47" borderId="20" xfId="0" applyFont="1" applyFill="1" applyBorder="1" applyAlignment="1">
      <alignment horizontal="center"/>
    </xf>
    <xf numFmtId="0" fontId="18" fillId="47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18" fillId="0" borderId="2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18" fillId="0" borderId="26" xfId="0" applyFont="1" applyBorder="1" applyAlignment="1">
      <alignment horizontal="center"/>
    </xf>
    <xf numFmtId="0" fontId="29" fillId="47" borderId="24" xfId="0" applyFont="1" applyFill="1" applyBorder="1" applyAlignment="1">
      <alignment horizontal="center"/>
    </xf>
    <xf numFmtId="0" fontId="29" fillId="47" borderId="25" xfId="0" applyFont="1" applyFill="1" applyBorder="1" applyAlignment="1">
      <alignment/>
    </xf>
    <xf numFmtId="0" fontId="60" fillId="47" borderId="24" xfId="0" applyFont="1" applyFill="1" applyBorder="1" applyAlignment="1">
      <alignment/>
    </xf>
    <xf numFmtId="0" fontId="60" fillId="47" borderId="25" xfId="0" applyFont="1" applyFill="1" applyBorder="1" applyAlignment="1">
      <alignment horizontal="center"/>
    </xf>
    <xf numFmtId="0" fontId="60" fillId="47" borderId="26" xfId="0" applyFont="1" applyFill="1" applyBorder="1" applyAlignment="1">
      <alignment horizontal="center"/>
    </xf>
    <xf numFmtId="0" fontId="29" fillId="47" borderId="26" xfId="0" applyFont="1" applyFill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8" fillId="0" borderId="22" xfId="0" applyFont="1" applyBorder="1" applyAlignment="1">
      <alignment/>
    </xf>
    <xf numFmtId="0" fontId="18" fillId="47" borderId="27" xfId="0" applyFont="1" applyFill="1" applyBorder="1" applyAlignment="1">
      <alignment horizontal="center"/>
    </xf>
    <xf numFmtId="0" fontId="18" fillId="47" borderId="28" xfId="0" applyFont="1" applyFill="1" applyBorder="1" applyAlignment="1">
      <alignment horizontal="center"/>
    </xf>
    <xf numFmtId="0" fontId="18" fillId="47" borderId="29" xfId="0" applyFont="1" applyFill="1" applyBorder="1" applyAlignment="1">
      <alignment horizontal="center"/>
    </xf>
    <xf numFmtId="0" fontId="53" fillId="47" borderId="27" xfId="0" applyFont="1" applyFill="1" applyBorder="1" applyAlignment="1">
      <alignment horizontal="center"/>
    </xf>
    <xf numFmtId="0" fontId="53" fillId="47" borderId="28" xfId="0" applyFont="1" applyFill="1" applyBorder="1" applyAlignment="1">
      <alignment horizontal="center"/>
    </xf>
    <xf numFmtId="0" fontId="53" fillId="47" borderId="2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7" borderId="21" xfId="0" applyFill="1" applyBorder="1" applyAlignment="1">
      <alignment horizontal="center"/>
    </xf>
    <xf numFmtId="0" fontId="0" fillId="47" borderId="28" xfId="0" applyFill="1" applyBorder="1" applyAlignment="1">
      <alignment horizontal="center"/>
    </xf>
    <xf numFmtId="0" fontId="59" fillId="47" borderId="20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61" fillId="0" borderId="0" xfId="0" applyFont="1" applyAlignment="1">
      <alignment/>
    </xf>
    <xf numFmtId="0" fontId="0" fillId="47" borderId="27" xfId="0" applyFill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23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0" fillId="47" borderId="30" xfId="0" applyFill="1" applyBorder="1" applyAlignment="1">
      <alignment horizontal="center"/>
    </xf>
    <xf numFmtId="0" fontId="18" fillId="47" borderId="31" xfId="0" applyFont="1" applyFill="1" applyBorder="1" applyAlignment="1">
      <alignment horizontal="center"/>
    </xf>
    <xf numFmtId="0" fontId="62" fillId="47" borderId="24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4" fillId="47" borderId="20" xfId="0" applyFont="1" applyFill="1" applyBorder="1" applyAlignment="1">
      <alignment horizontal="left"/>
    </xf>
    <xf numFmtId="0" fontId="57" fillId="0" borderId="20" xfId="0" applyFont="1" applyBorder="1" applyAlignment="1">
      <alignment horizontal="center"/>
    </xf>
    <xf numFmtId="0" fontId="23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7" fillId="0" borderId="22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38" fillId="47" borderId="27" xfId="0" applyFont="1" applyFill="1" applyBorder="1" applyAlignment="1">
      <alignment horizontal="center"/>
    </xf>
    <xf numFmtId="0" fontId="38" fillId="47" borderId="28" xfId="0" applyFont="1" applyFill="1" applyBorder="1" applyAlignment="1">
      <alignment horizontal="center"/>
    </xf>
    <xf numFmtId="0" fontId="65" fillId="47" borderId="27" xfId="0" applyFont="1" applyFill="1" applyBorder="1" applyAlignment="1">
      <alignment horizontal="center"/>
    </xf>
    <xf numFmtId="0" fontId="65" fillId="47" borderId="28" xfId="0" applyFont="1" applyFill="1" applyBorder="1" applyAlignment="1">
      <alignment horizontal="center"/>
    </xf>
    <xf numFmtId="0" fontId="65" fillId="47" borderId="29" xfId="0" applyFont="1" applyFill="1" applyBorder="1" applyAlignment="1">
      <alignment horizontal="center"/>
    </xf>
    <xf numFmtId="192" fontId="2" fillId="0" borderId="19" xfId="0" applyNumberFormat="1" applyFont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7.140625" style="38" customWidth="1"/>
    <col min="2" max="2" width="9.140625" style="38" customWidth="1"/>
    <col min="3" max="3" width="22.00390625" style="39" customWidth="1"/>
    <col min="4" max="4" width="15.140625" style="39" customWidth="1"/>
    <col min="5" max="5" width="7.57421875" style="38" customWidth="1"/>
    <col min="6" max="6" width="11.57421875" style="38" customWidth="1"/>
    <col min="7" max="7" width="9.7109375" style="38" customWidth="1"/>
    <col min="8" max="8" width="12.57421875" style="38" customWidth="1"/>
    <col min="9" max="9" width="12.140625" style="38" customWidth="1"/>
    <col min="10" max="10" width="9.140625" style="49" customWidth="1"/>
    <col min="11" max="16384" width="9.140625" style="40" customWidth="1"/>
  </cols>
  <sheetData>
    <row r="1" spans="1:9" ht="15">
      <c r="A1" s="38" t="s">
        <v>21</v>
      </c>
      <c r="B1" s="38" t="s">
        <v>1</v>
      </c>
      <c r="C1" s="39" t="s">
        <v>2</v>
      </c>
      <c r="D1" s="39" t="s">
        <v>3</v>
      </c>
      <c r="E1" s="38" t="s">
        <v>4</v>
      </c>
      <c r="F1" s="38" t="s">
        <v>5</v>
      </c>
      <c r="G1" s="38" t="s">
        <v>22</v>
      </c>
      <c r="H1" s="38" t="s">
        <v>23</v>
      </c>
      <c r="I1" s="38" t="s">
        <v>6</v>
      </c>
    </row>
    <row r="2" spans="1:16" ht="15" customHeight="1">
      <c r="A2" s="41">
        <v>1</v>
      </c>
      <c r="B2" s="42">
        <v>201</v>
      </c>
      <c r="C2" s="35" t="s">
        <v>39</v>
      </c>
      <c r="D2" s="37" t="s">
        <v>54</v>
      </c>
      <c r="E2" s="43">
        <v>208</v>
      </c>
      <c r="F2" s="43">
        <v>207</v>
      </c>
      <c r="G2" s="43">
        <v>202</v>
      </c>
      <c r="H2" s="43">
        <v>196</v>
      </c>
      <c r="I2" s="43">
        <v>189</v>
      </c>
      <c r="J2" s="49" t="s">
        <v>112</v>
      </c>
      <c r="K2" s="25"/>
      <c r="M2" s="25"/>
      <c r="O2" s="44"/>
      <c r="P2" s="45"/>
    </row>
    <row r="3" spans="1:16" ht="15" customHeight="1">
      <c r="A3" s="41">
        <v>2</v>
      </c>
      <c r="B3" s="42">
        <v>196</v>
      </c>
      <c r="C3" s="35" t="s">
        <v>35</v>
      </c>
      <c r="D3" s="37" t="s">
        <v>17</v>
      </c>
      <c r="E3" s="43">
        <v>193</v>
      </c>
      <c r="F3" s="43">
        <v>203</v>
      </c>
      <c r="G3" s="43">
        <v>205</v>
      </c>
      <c r="H3" s="43">
        <v>187</v>
      </c>
      <c r="I3" s="43">
        <v>192</v>
      </c>
      <c r="J3" s="49" t="s">
        <v>112</v>
      </c>
      <c r="K3" s="25"/>
      <c r="M3" s="25"/>
      <c r="O3" s="44"/>
      <c r="P3" s="45"/>
    </row>
    <row r="4" spans="1:16" ht="15" customHeight="1">
      <c r="A4" s="41">
        <v>3</v>
      </c>
      <c r="B4" s="42">
        <v>190</v>
      </c>
      <c r="C4" s="35" t="s">
        <v>34</v>
      </c>
      <c r="D4" s="37" t="s">
        <v>17</v>
      </c>
      <c r="E4" s="43">
        <v>196</v>
      </c>
      <c r="F4" s="43">
        <v>191</v>
      </c>
      <c r="G4" s="43">
        <v>190</v>
      </c>
      <c r="H4" s="43">
        <v>194</v>
      </c>
      <c r="I4" s="43">
        <v>181</v>
      </c>
      <c r="J4" s="49" t="s">
        <v>112</v>
      </c>
      <c r="K4" s="25"/>
      <c r="M4" s="25"/>
      <c r="O4" s="44"/>
      <c r="P4" s="45"/>
    </row>
    <row r="5" spans="1:16" ht="15" customHeight="1">
      <c r="A5" s="41">
        <v>4</v>
      </c>
      <c r="B5" s="42">
        <v>190</v>
      </c>
      <c r="C5" s="35" t="s">
        <v>32</v>
      </c>
      <c r="D5" s="37" t="s">
        <v>17</v>
      </c>
      <c r="E5" s="43">
        <v>198</v>
      </c>
      <c r="F5" s="43">
        <v>186</v>
      </c>
      <c r="G5" s="43">
        <v>192</v>
      </c>
      <c r="H5" s="43">
        <v>187</v>
      </c>
      <c r="I5" s="43">
        <v>188</v>
      </c>
      <c r="J5" s="49" t="s">
        <v>112</v>
      </c>
      <c r="K5" s="25"/>
      <c r="M5" s="25"/>
      <c r="O5" s="44"/>
      <c r="P5" s="45"/>
    </row>
    <row r="6" spans="1:16" ht="15" customHeight="1">
      <c r="A6" s="41">
        <v>5</v>
      </c>
      <c r="B6" s="42">
        <v>189</v>
      </c>
      <c r="C6" s="35" t="s">
        <v>37</v>
      </c>
      <c r="D6" s="37" t="s">
        <v>17</v>
      </c>
      <c r="E6" s="43">
        <v>199</v>
      </c>
      <c r="F6" s="43">
        <v>187</v>
      </c>
      <c r="G6" s="43">
        <v>196</v>
      </c>
      <c r="H6" s="43">
        <v>183</v>
      </c>
      <c r="I6" s="43">
        <v>183</v>
      </c>
      <c r="J6" s="49" t="s">
        <v>112</v>
      </c>
      <c r="K6" s="25"/>
      <c r="M6" s="25"/>
      <c r="O6" s="44"/>
      <c r="P6" s="46"/>
    </row>
    <row r="7" spans="1:16" ht="15" customHeight="1">
      <c r="A7" s="41">
        <v>6</v>
      </c>
      <c r="B7" s="42">
        <v>186</v>
      </c>
      <c r="C7" s="35" t="s">
        <v>33</v>
      </c>
      <c r="D7" s="37" t="s">
        <v>54</v>
      </c>
      <c r="E7" s="43">
        <v>196</v>
      </c>
      <c r="F7" s="43">
        <v>182</v>
      </c>
      <c r="G7" s="43">
        <v>191</v>
      </c>
      <c r="H7" s="43">
        <v>195</v>
      </c>
      <c r="I7" s="43">
        <v>180</v>
      </c>
      <c r="J7" s="49" t="s">
        <v>112</v>
      </c>
      <c r="K7" s="25"/>
      <c r="M7" s="25"/>
      <c r="O7" s="44"/>
      <c r="P7" s="45"/>
    </row>
    <row r="8" spans="1:16" ht="15" customHeight="1">
      <c r="A8" s="41">
        <v>7</v>
      </c>
      <c r="B8" s="42">
        <v>176</v>
      </c>
      <c r="C8" s="35" t="s">
        <v>29</v>
      </c>
      <c r="D8" s="37" t="s">
        <v>17</v>
      </c>
      <c r="E8" s="43">
        <v>187</v>
      </c>
      <c r="F8" s="43">
        <v>172</v>
      </c>
      <c r="G8" s="43">
        <v>176</v>
      </c>
      <c r="H8" s="43">
        <v>179</v>
      </c>
      <c r="I8" s="43">
        <v>169</v>
      </c>
      <c r="J8" s="49" t="s">
        <v>112</v>
      </c>
      <c r="K8" s="25"/>
      <c r="M8" s="25"/>
      <c r="O8" s="44"/>
      <c r="P8" s="46"/>
    </row>
    <row r="9" spans="1:16" ht="15" customHeight="1">
      <c r="A9" s="41">
        <v>8</v>
      </c>
      <c r="B9" s="42">
        <v>176</v>
      </c>
      <c r="C9" s="35" t="s">
        <v>40</v>
      </c>
      <c r="D9" s="37" t="s">
        <v>54</v>
      </c>
      <c r="E9" s="43">
        <v>195</v>
      </c>
      <c r="F9" s="43">
        <v>188</v>
      </c>
      <c r="G9" s="43">
        <v>188</v>
      </c>
      <c r="H9" s="43">
        <v>173</v>
      </c>
      <c r="I9" s="43">
        <v>176</v>
      </c>
      <c r="J9" s="49" t="s">
        <v>112</v>
      </c>
      <c r="K9" s="25"/>
      <c r="M9" s="25"/>
      <c r="O9" s="44"/>
      <c r="P9" s="46"/>
    </row>
    <row r="10" spans="1:16" ht="15" customHeight="1">
      <c r="A10" s="41">
        <v>9</v>
      </c>
      <c r="B10" s="42">
        <v>173</v>
      </c>
      <c r="C10" s="35" t="s">
        <v>41</v>
      </c>
      <c r="D10" s="37" t="s">
        <v>17</v>
      </c>
      <c r="E10" s="43">
        <v>173</v>
      </c>
      <c r="F10" s="43">
        <v>170</v>
      </c>
      <c r="G10" s="43">
        <v>176</v>
      </c>
      <c r="H10" s="43">
        <v>183</v>
      </c>
      <c r="I10" s="43">
        <v>179</v>
      </c>
      <c r="J10" s="49" t="s">
        <v>112</v>
      </c>
      <c r="K10" s="25"/>
      <c r="M10" s="25"/>
      <c r="O10" s="44"/>
      <c r="P10" s="45"/>
    </row>
    <row r="11" spans="1:16" ht="15" customHeight="1">
      <c r="A11" s="41">
        <v>10</v>
      </c>
      <c r="B11" s="42">
        <v>171</v>
      </c>
      <c r="C11" s="35" t="s">
        <v>31</v>
      </c>
      <c r="D11" s="37" t="s">
        <v>17</v>
      </c>
      <c r="E11" s="43">
        <v>177</v>
      </c>
      <c r="F11" s="43">
        <v>179</v>
      </c>
      <c r="G11" s="43">
        <v>177</v>
      </c>
      <c r="H11" s="43">
        <v>164</v>
      </c>
      <c r="I11" s="43">
        <v>174</v>
      </c>
      <c r="J11" s="49" t="s">
        <v>112</v>
      </c>
      <c r="K11" s="25"/>
      <c r="M11" s="25"/>
      <c r="O11" s="44"/>
      <c r="P11" s="45"/>
    </row>
    <row r="12" spans="1:16" ht="15" customHeight="1">
      <c r="A12" s="41">
        <v>11</v>
      </c>
      <c r="B12" s="42">
        <v>170</v>
      </c>
      <c r="C12" s="35" t="s">
        <v>52</v>
      </c>
      <c r="D12" s="37" t="s">
        <v>17</v>
      </c>
      <c r="E12" s="43">
        <v>174</v>
      </c>
      <c r="F12" s="43">
        <v>170</v>
      </c>
      <c r="G12" s="43">
        <v>166</v>
      </c>
      <c r="H12" s="43">
        <v>177</v>
      </c>
      <c r="I12" s="43">
        <v>182</v>
      </c>
      <c r="J12" s="49" t="s">
        <v>112</v>
      </c>
      <c r="K12" s="25"/>
      <c r="M12" s="25"/>
      <c r="O12" s="44"/>
      <c r="P12" s="45"/>
    </row>
    <row r="13" spans="1:16" ht="15" customHeight="1">
      <c r="A13" s="41">
        <v>12</v>
      </c>
      <c r="B13" s="42">
        <v>162</v>
      </c>
      <c r="C13" s="35" t="s">
        <v>43</v>
      </c>
      <c r="D13" s="37" t="s">
        <v>54</v>
      </c>
      <c r="E13" s="43">
        <v>191</v>
      </c>
      <c r="F13" s="43">
        <v>175</v>
      </c>
      <c r="G13" s="43">
        <v>175</v>
      </c>
      <c r="H13" s="43">
        <v>178</v>
      </c>
      <c r="I13" s="43">
        <v>149</v>
      </c>
      <c r="J13" s="49" t="s">
        <v>112</v>
      </c>
      <c r="K13" s="25"/>
      <c r="M13" s="25"/>
      <c r="O13" s="44"/>
      <c r="P13" s="46"/>
    </row>
    <row r="14" spans="1:16" ht="15" customHeight="1">
      <c r="A14" s="41">
        <v>13</v>
      </c>
      <c r="B14" s="42">
        <v>152</v>
      </c>
      <c r="C14" s="35" t="s">
        <v>46</v>
      </c>
      <c r="D14" s="37" t="s">
        <v>54</v>
      </c>
      <c r="E14" s="43">
        <v>185</v>
      </c>
      <c r="F14" s="43">
        <v>189</v>
      </c>
      <c r="G14" s="43">
        <v>186</v>
      </c>
      <c r="H14" s="43">
        <v>162</v>
      </c>
      <c r="I14" s="43">
        <v>136</v>
      </c>
      <c r="J14" s="49" t="s">
        <v>112</v>
      </c>
      <c r="K14" s="25"/>
      <c r="M14" s="25"/>
      <c r="O14" s="44"/>
      <c r="P14" s="46"/>
    </row>
    <row r="15" spans="1:16" ht="15" customHeight="1">
      <c r="A15" s="41">
        <v>14</v>
      </c>
      <c r="B15" s="42">
        <v>151</v>
      </c>
      <c r="C15" s="35" t="s">
        <v>50</v>
      </c>
      <c r="D15" s="37" t="s">
        <v>54</v>
      </c>
      <c r="E15" s="43">
        <v>168</v>
      </c>
      <c r="F15" s="43">
        <v>162</v>
      </c>
      <c r="G15" s="43">
        <v>159</v>
      </c>
      <c r="H15" s="43">
        <v>172</v>
      </c>
      <c r="I15" s="43">
        <v>155</v>
      </c>
      <c r="J15" s="49" t="s">
        <v>112</v>
      </c>
      <c r="K15" s="25"/>
      <c r="M15" s="25"/>
      <c r="O15" s="44"/>
      <c r="P15" s="45"/>
    </row>
    <row r="16" spans="1:16" ht="15" customHeight="1">
      <c r="A16" s="41">
        <v>15</v>
      </c>
      <c r="B16" s="42">
        <v>150</v>
      </c>
      <c r="C16" s="35" t="s">
        <v>98</v>
      </c>
      <c r="D16" s="37" t="s">
        <v>54</v>
      </c>
      <c r="E16" s="43">
        <v>158</v>
      </c>
      <c r="F16" s="43">
        <v>151</v>
      </c>
      <c r="G16" s="43">
        <v>166</v>
      </c>
      <c r="H16" s="43">
        <v>144</v>
      </c>
      <c r="I16" s="43">
        <v>141</v>
      </c>
      <c r="J16" s="49" t="s">
        <v>112</v>
      </c>
      <c r="K16" s="25"/>
      <c r="M16" s="25"/>
      <c r="O16" s="44"/>
      <c r="P16" s="45"/>
    </row>
    <row r="17" spans="1:16" ht="15" customHeight="1">
      <c r="A17" s="41">
        <v>16</v>
      </c>
      <c r="B17" s="42">
        <v>142</v>
      </c>
      <c r="C17" s="35" t="s">
        <v>95</v>
      </c>
      <c r="D17" s="37" t="s">
        <v>17</v>
      </c>
      <c r="E17" s="43">
        <v>143</v>
      </c>
      <c r="F17" s="43">
        <v>142</v>
      </c>
      <c r="G17" s="43">
        <v>139</v>
      </c>
      <c r="H17" s="43">
        <v>165</v>
      </c>
      <c r="I17" s="43">
        <v>166</v>
      </c>
      <c r="J17" s="49" t="s">
        <v>112</v>
      </c>
      <c r="K17" s="25"/>
      <c r="M17" s="25"/>
      <c r="O17" s="44"/>
      <c r="P17" s="46"/>
    </row>
    <row r="18" spans="1:16" ht="15" customHeight="1">
      <c r="A18" s="41">
        <v>17</v>
      </c>
      <c r="B18" s="42">
        <v>137</v>
      </c>
      <c r="C18" s="35" t="s">
        <v>38</v>
      </c>
      <c r="D18" s="37" t="s">
        <v>8</v>
      </c>
      <c r="E18" s="43">
        <v>153</v>
      </c>
      <c r="F18" s="43">
        <v>143</v>
      </c>
      <c r="G18" s="43">
        <v>139</v>
      </c>
      <c r="H18" s="43">
        <v>159</v>
      </c>
      <c r="I18" s="43">
        <v>155</v>
      </c>
      <c r="J18" s="49" t="s">
        <v>112</v>
      </c>
      <c r="K18" s="25"/>
      <c r="M18" s="25"/>
      <c r="O18" s="44"/>
      <c r="P18" s="46"/>
    </row>
    <row r="19" spans="1:16" ht="15" customHeight="1">
      <c r="A19" s="41">
        <v>18</v>
      </c>
      <c r="B19" s="42">
        <v>135</v>
      </c>
      <c r="C19" s="35" t="s">
        <v>47</v>
      </c>
      <c r="D19" s="37" t="s">
        <v>17</v>
      </c>
      <c r="E19" s="43">
        <v>142</v>
      </c>
      <c r="F19" s="43">
        <v>143</v>
      </c>
      <c r="G19" s="43">
        <v>143</v>
      </c>
      <c r="H19" s="43">
        <v>138</v>
      </c>
      <c r="I19" s="43">
        <v>148</v>
      </c>
      <c r="J19" s="49" t="s">
        <v>112</v>
      </c>
      <c r="K19" s="25"/>
      <c r="M19" s="25"/>
      <c r="O19" s="44"/>
      <c r="P19" s="46"/>
    </row>
    <row r="20" spans="1:16" ht="15" customHeight="1">
      <c r="A20" s="41">
        <v>19</v>
      </c>
      <c r="B20" s="42">
        <v>133</v>
      </c>
      <c r="C20" s="35" t="s">
        <v>45</v>
      </c>
      <c r="D20" s="37" t="s">
        <v>8</v>
      </c>
      <c r="E20" s="43">
        <v>146</v>
      </c>
      <c r="F20" s="43">
        <v>127</v>
      </c>
      <c r="G20" s="43">
        <v>131</v>
      </c>
      <c r="H20" s="43">
        <v>138</v>
      </c>
      <c r="I20" s="43">
        <v>149</v>
      </c>
      <c r="J20" s="49" t="s">
        <v>112</v>
      </c>
      <c r="K20" s="25"/>
      <c r="M20" s="25"/>
      <c r="O20" s="44"/>
      <c r="P20" s="45"/>
    </row>
    <row r="21" spans="1:16" ht="15">
      <c r="A21" s="41">
        <v>20</v>
      </c>
      <c r="B21" s="42">
        <v>132</v>
      </c>
      <c r="C21" s="35" t="s">
        <v>44</v>
      </c>
      <c r="D21" s="37" t="s">
        <v>8</v>
      </c>
      <c r="E21" s="43">
        <v>130</v>
      </c>
      <c r="F21" s="43">
        <v>127</v>
      </c>
      <c r="G21" s="43">
        <v>124</v>
      </c>
      <c r="H21" s="43">
        <v>143</v>
      </c>
      <c r="I21" s="43">
        <v>142</v>
      </c>
      <c r="J21" s="49" t="s">
        <v>112</v>
      </c>
      <c r="K21" s="25"/>
      <c r="M21" s="25"/>
      <c r="O21" s="44"/>
      <c r="P21" s="46"/>
    </row>
    <row r="22" spans="1:16" ht="15">
      <c r="A22" s="41">
        <v>21</v>
      </c>
      <c r="B22" s="42">
        <v>131</v>
      </c>
      <c r="C22" s="36" t="s">
        <v>113</v>
      </c>
      <c r="D22" s="47" t="s">
        <v>114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9" t="s">
        <v>112</v>
      </c>
      <c r="K22" s="25"/>
      <c r="M22" s="25"/>
      <c r="O22" s="44"/>
      <c r="P22" s="45"/>
    </row>
    <row r="23" spans="1:16" ht="15">
      <c r="A23" s="41">
        <v>22</v>
      </c>
      <c r="B23" s="42">
        <v>126</v>
      </c>
      <c r="C23" s="35" t="s">
        <v>105</v>
      </c>
      <c r="D23" s="37" t="s">
        <v>49</v>
      </c>
      <c r="E23" s="43">
        <v>118</v>
      </c>
      <c r="F23" s="43">
        <v>113</v>
      </c>
      <c r="G23" s="43">
        <v>114</v>
      </c>
      <c r="H23" s="43">
        <v>120</v>
      </c>
      <c r="I23" s="43">
        <v>123</v>
      </c>
      <c r="J23" s="49" t="s">
        <v>112</v>
      </c>
      <c r="K23" s="25"/>
      <c r="M23" s="25"/>
      <c r="O23" s="44"/>
      <c r="P23" s="46"/>
    </row>
    <row r="24" spans="1:16" ht="15">
      <c r="A24" s="41">
        <v>23</v>
      </c>
      <c r="B24" s="42">
        <v>116</v>
      </c>
      <c r="C24" s="35" t="s">
        <v>94</v>
      </c>
      <c r="D24" s="37" t="s">
        <v>17</v>
      </c>
      <c r="E24" s="43">
        <v>118</v>
      </c>
      <c r="F24" s="43">
        <v>139</v>
      </c>
      <c r="G24" s="43">
        <v>107</v>
      </c>
      <c r="H24" s="43">
        <v>157</v>
      </c>
      <c r="I24" s="43">
        <v>167</v>
      </c>
      <c r="J24" s="49" t="s">
        <v>112</v>
      </c>
      <c r="K24" s="25"/>
      <c r="M24" s="25"/>
      <c r="O24" s="44"/>
      <c r="P24" s="46"/>
    </row>
    <row r="25" spans="1:16" ht="15">
      <c r="A25" s="41"/>
      <c r="B25" s="42"/>
      <c r="C25" s="36"/>
      <c r="D25" s="47"/>
      <c r="E25" s="48"/>
      <c r="F25" s="48"/>
      <c r="G25" s="48"/>
      <c r="H25" s="48"/>
      <c r="I25" s="48"/>
      <c r="J25" s="40"/>
      <c r="K25" s="27"/>
      <c r="M25" s="27"/>
      <c r="O25" s="44"/>
      <c r="P25" s="38"/>
    </row>
    <row r="26" spans="1:16" ht="15">
      <c r="A26" s="41"/>
      <c r="B26" s="42">
        <v>192</v>
      </c>
      <c r="C26" s="35" t="s">
        <v>77</v>
      </c>
      <c r="D26" s="37" t="s">
        <v>8</v>
      </c>
      <c r="E26" s="43">
        <v>149</v>
      </c>
      <c r="F26" s="43">
        <v>151</v>
      </c>
      <c r="G26" s="43">
        <v>147</v>
      </c>
      <c r="H26" s="43">
        <v>158</v>
      </c>
      <c r="I26" s="43">
        <v>153</v>
      </c>
      <c r="K26" s="25"/>
      <c r="M26" s="25"/>
      <c r="O26" s="27"/>
      <c r="P26" s="45"/>
    </row>
    <row r="27" spans="1:16" ht="15">
      <c r="A27" s="41"/>
      <c r="B27" s="42">
        <v>190</v>
      </c>
      <c r="C27" s="35" t="s">
        <v>88</v>
      </c>
      <c r="D27" s="37" t="s">
        <v>54</v>
      </c>
      <c r="E27" s="43">
        <v>146</v>
      </c>
      <c r="F27" s="43">
        <v>156</v>
      </c>
      <c r="G27" s="43">
        <v>142</v>
      </c>
      <c r="H27" s="43">
        <v>133</v>
      </c>
      <c r="I27" s="43">
        <v>172</v>
      </c>
      <c r="K27" s="25"/>
      <c r="M27" s="25"/>
      <c r="O27" s="27"/>
      <c r="P27" s="46"/>
    </row>
    <row r="28" spans="1:16" ht="15">
      <c r="A28" s="41"/>
      <c r="B28" s="42">
        <v>181</v>
      </c>
      <c r="C28" s="35" t="s">
        <v>84</v>
      </c>
      <c r="D28" s="37" t="s">
        <v>17</v>
      </c>
      <c r="E28" s="43">
        <v>194</v>
      </c>
      <c r="F28" s="43">
        <v>187</v>
      </c>
      <c r="G28" s="43">
        <v>189</v>
      </c>
      <c r="H28" s="43">
        <v>188</v>
      </c>
      <c r="I28" s="43">
        <v>206</v>
      </c>
      <c r="K28" s="25"/>
      <c r="M28" s="25"/>
      <c r="O28" s="27"/>
      <c r="P28" s="45"/>
    </row>
    <row r="29" spans="1:16" ht="15">
      <c r="A29" s="41"/>
      <c r="B29" s="42">
        <v>177</v>
      </c>
      <c r="C29" s="35" t="s">
        <v>55</v>
      </c>
      <c r="D29" s="37" t="s">
        <v>54</v>
      </c>
      <c r="E29" s="43">
        <v>180</v>
      </c>
      <c r="F29" s="43">
        <v>188</v>
      </c>
      <c r="G29" s="43">
        <v>174</v>
      </c>
      <c r="H29" s="43">
        <v>201</v>
      </c>
      <c r="I29" s="43">
        <v>163</v>
      </c>
      <c r="K29" s="25"/>
      <c r="M29" s="25"/>
      <c r="O29" s="27"/>
      <c r="P29" s="45"/>
    </row>
    <row r="30" spans="1:16" ht="15">
      <c r="A30" s="41"/>
      <c r="B30" s="42">
        <v>174</v>
      </c>
      <c r="C30" s="35" t="s">
        <v>74</v>
      </c>
      <c r="D30" s="37" t="s">
        <v>54</v>
      </c>
      <c r="E30" s="43">
        <v>164</v>
      </c>
      <c r="F30" s="43">
        <v>169</v>
      </c>
      <c r="G30" s="43">
        <v>168</v>
      </c>
      <c r="H30" s="43">
        <v>173</v>
      </c>
      <c r="I30" s="43">
        <v>163</v>
      </c>
      <c r="K30" s="25"/>
      <c r="M30" s="25"/>
      <c r="O30" s="27"/>
      <c r="P30" s="45"/>
    </row>
    <row r="31" spans="1:16" ht="15">
      <c r="A31" s="41"/>
      <c r="B31" s="42">
        <v>166</v>
      </c>
      <c r="C31" s="35" t="s">
        <v>36</v>
      </c>
      <c r="D31" s="37" t="s">
        <v>54</v>
      </c>
      <c r="E31" s="43">
        <v>172</v>
      </c>
      <c r="F31" s="43">
        <v>161</v>
      </c>
      <c r="G31" s="43">
        <v>163</v>
      </c>
      <c r="H31" s="43">
        <v>167</v>
      </c>
      <c r="I31" s="43">
        <v>173</v>
      </c>
      <c r="K31" s="25"/>
      <c r="M31" s="25"/>
      <c r="O31" s="27"/>
      <c r="P31" s="46"/>
    </row>
    <row r="32" spans="1:16" ht="15">
      <c r="A32" s="41"/>
      <c r="B32" s="42">
        <v>164</v>
      </c>
      <c r="C32" s="35" t="s">
        <v>76</v>
      </c>
      <c r="D32" s="37" t="s">
        <v>17</v>
      </c>
      <c r="E32" s="43">
        <v>157</v>
      </c>
      <c r="F32" s="43">
        <v>163</v>
      </c>
      <c r="G32" s="43">
        <v>168</v>
      </c>
      <c r="H32" s="43">
        <v>183</v>
      </c>
      <c r="I32" s="43">
        <v>152</v>
      </c>
      <c r="K32" s="25"/>
      <c r="M32" s="25"/>
      <c r="O32" s="27"/>
      <c r="P32" s="45"/>
    </row>
    <row r="33" spans="1:16" ht="15">
      <c r="A33" s="41"/>
      <c r="B33" s="42">
        <v>161</v>
      </c>
      <c r="C33" s="35" t="s">
        <v>83</v>
      </c>
      <c r="D33" s="37" t="s">
        <v>54</v>
      </c>
      <c r="E33" s="43">
        <v>158</v>
      </c>
      <c r="F33" s="43">
        <v>169</v>
      </c>
      <c r="G33" s="43">
        <v>176</v>
      </c>
      <c r="H33" s="43">
        <v>160</v>
      </c>
      <c r="I33" s="43">
        <v>144</v>
      </c>
      <c r="K33" s="25"/>
      <c r="M33" s="25"/>
      <c r="O33" s="27"/>
      <c r="P33" s="46"/>
    </row>
    <row r="34" spans="1:16" ht="15">
      <c r="A34" s="41"/>
      <c r="B34" s="42">
        <v>160</v>
      </c>
      <c r="C34" s="35" t="s">
        <v>75</v>
      </c>
      <c r="D34" s="37" t="s">
        <v>57</v>
      </c>
      <c r="E34" s="43">
        <v>183</v>
      </c>
      <c r="F34" s="43">
        <v>161</v>
      </c>
      <c r="G34" s="43">
        <v>158</v>
      </c>
      <c r="H34" s="43">
        <v>148</v>
      </c>
      <c r="I34" s="43">
        <v>153</v>
      </c>
      <c r="K34" s="25"/>
      <c r="M34" s="25"/>
      <c r="O34" s="27"/>
      <c r="P34" s="45"/>
    </row>
    <row r="35" spans="1:16" ht="15">
      <c r="A35" s="41"/>
      <c r="B35" s="42">
        <v>156</v>
      </c>
      <c r="C35" s="35" t="s">
        <v>42</v>
      </c>
      <c r="D35" s="37" t="s">
        <v>17</v>
      </c>
      <c r="E35" s="43">
        <v>164</v>
      </c>
      <c r="F35" s="43">
        <v>152</v>
      </c>
      <c r="G35" s="43">
        <v>162</v>
      </c>
      <c r="H35" s="43">
        <v>149</v>
      </c>
      <c r="I35" s="43">
        <v>150</v>
      </c>
      <c r="K35" s="25"/>
      <c r="M35" s="25"/>
      <c r="O35" s="27"/>
      <c r="P35" s="45"/>
    </row>
    <row r="36" spans="1:16" ht="15">
      <c r="A36" s="41"/>
      <c r="B36" s="42">
        <v>153</v>
      </c>
      <c r="C36" s="35" t="s">
        <v>86</v>
      </c>
      <c r="D36" s="37" t="s">
        <v>79</v>
      </c>
      <c r="E36" s="43">
        <v>148</v>
      </c>
      <c r="F36" s="43">
        <v>154</v>
      </c>
      <c r="G36" s="43">
        <v>146</v>
      </c>
      <c r="H36" s="43">
        <v>160</v>
      </c>
      <c r="I36" s="43">
        <v>164</v>
      </c>
      <c r="K36" s="25"/>
      <c r="M36" s="25"/>
      <c r="O36" s="27"/>
      <c r="P36" s="45"/>
    </row>
    <row r="37" spans="1:16" ht="15">
      <c r="A37" s="41"/>
      <c r="B37" s="42">
        <v>152</v>
      </c>
      <c r="C37" s="35" t="s">
        <v>92</v>
      </c>
      <c r="D37" s="37" t="s">
        <v>8</v>
      </c>
      <c r="E37" s="43">
        <v>159</v>
      </c>
      <c r="F37" s="43">
        <v>151</v>
      </c>
      <c r="G37" s="43">
        <v>125</v>
      </c>
      <c r="H37" s="43">
        <v>0</v>
      </c>
      <c r="I37" s="43">
        <v>159</v>
      </c>
      <c r="K37" s="25"/>
      <c r="M37" s="25"/>
      <c r="O37" s="27"/>
      <c r="P37" s="45"/>
    </row>
    <row r="38" spans="1:16" ht="15">
      <c r="A38" s="41"/>
      <c r="B38" s="42">
        <v>150</v>
      </c>
      <c r="C38" s="35" t="s">
        <v>63</v>
      </c>
      <c r="D38" s="37" t="s">
        <v>54</v>
      </c>
      <c r="E38" s="43">
        <v>148</v>
      </c>
      <c r="F38" s="43">
        <v>147</v>
      </c>
      <c r="G38" s="43">
        <v>138</v>
      </c>
      <c r="H38" s="43">
        <v>149</v>
      </c>
      <c r="I38" s="43">
        <v>149</v>
      </c>
      <c r="K38" s="25"/>
      <c r="M38" s="25"/>
      <c r="O38" s="27"/>
      <c r="P38" s="45"/>
    </row>
    <row r="39" spans="1:16" ht="15">
      <c r="A39" s="41"/>
      <c r="B39" s="42">
        <v>149</v>
      </c>
      <c r="C39" s="35" t="s">
        <v>70</v>
      </c>
      <c r="D39" s="37" t="s">
        <v>49</v>
      </c>
      <c r="E39" s="43">
        <v>147</v>
      </c>
      <c r="F39" s="43">
        <v>134</v>
      </c>
      <c r="G39" s="43">
        <v>142</v>
      </c>
      <c r="H39" s="43">
        <v>154</v>
      </c>
      <c r="I39" s="43">
        <v>142</v>
      </c>
      <c r="K39" s="25"/>
      <c r="M39" s="25"/>
      <c r="O39" s="27"/>
      <c r="P39" s="46"/>
    </row>
    <row r="40" spans="1:16" ht="15">
      <c r="A40" s="41"/>
      <c r="B40" s="42">
        <v>147</v>
      </c>
      <c r="C40" s="35" t="s">
        <v>87</v>
      </c>
      <c r="D40" s="37" t="s">
        <v>17</v>
      </c>
      <c r="E40" s="43">
        <v>152</v>
      </c>
      <c r="F40" s="43">
        <v>135</v>
      </c>
      <c r="G40" s="43">
        <v>161</v>
      </c>
      <c r="H40" s="43">
        <v>134</v>
      </c>
      <c r="I40" s="43">
        <v>134</v>
      </c>
      <c r="K40" s="25"/>
      <c r="M40" s="25"/>
      <c r="O40" s="27"/>
      <c r="P40" s="45"/>
    </row>
    <row r="41" spans="1:16" ht="15">
      <c r="A41" s="41"/>
      <c r="B41" s="42">
        <v>143</v>
      </c>
      <c r="C41" s="35" t="s">
        <v>61</v>
      </c>
      <c r="D41" s="37" t="s">
        <v>8</v>
      </c>
      <c r="E41" s="43">
        <v>146</v>
      </c>
      <c r="F41" s="43">
        <v>136</v>
      </c>
      <c r="G41" s="43">
        <v>148</v>
      </c>
      <c r="H41" s="43">
        <v>133</v>
      </c>
      <c r="I41" s="43">
        <v>147</v>
      </c>
      <c r="K41" s="25"/>
      <c r="M41" s="25"/>
      <c r="O41" s="27"/>
      <c r="P41" s="45"/>
    </row>
    <row r="42" spans="1:16" ht="15">
      <c r="A42" s="41"/>
      <c r="B42" s="42">
        <v>143</v>
      </c>
      <c r="C42" s="35" t="s">
        <v>71</v>
      </c>
      <c r="D42" s="37" t="s">
        <v>49</v>
      </c>
      <c r="E42" s="43">
        <v>135</v>
      </c>
      <c r="F42" s="43">
        <v>141</v>
      </c>
      <c r="G42" s="43">
        <v>133</v>
      </c>
      <c r="H42" s="43">
        <v>166</v>
      </c>
      <c r="I42" s="43">
        <v>130</v>
      </c>
      <c r="K42" s="25"/>
      <c r="M42" s="25"/>
      <c r="O42" s="27"/>
      <c r="P42" s="45"/>
    </row>
    <row r="43" spans="1:16" ht="15">
      <c r="A43" s="41"/>
      <c r="B43" s="42">
        <v>142</v>
      </c>
      <c r="C43" s="35" t="s">
        <v>62</v>
      </c>
      <c r="D43" s="37" t="s">
        <v>8</v>
      </c>
      <c r="E43" s="43">
        <v>149</v>
      </c>
      <c r="F43" s="43">
        <v>127</v>
      </c>
      <c r="G43" s="43">
        <v>140</v>
      </c>
      <c r="H43" s="43">
        <v>122</v>
      </c>
      <c r="I43" s="43">
        <v>163</v>
      </c>
      <c r="K43" s="25"/>
      <c r="M43" s="25"/>
      <c r="O43" s="27"/>
      <c r="P43" s="45"/>
    </row>
    <row r="44" spans="1:16" ht="15">
      <c r="A44" s="41"/>
      <c r="B44" s="42">
        <v>142</v>
      </c>
      <c r="C44" s="35" t="s">
        <v>93</v>
      </c>
      <c r="D44" s="37" t="s">
        <v>8</v>
      </c>
      <c r="E44" s="43">
        <v>136</v>
      </c>
      <c r="F44" s="43">
        <v>118</v>
      </c>
      <c r="G44" s="43">
        <v>141</v>
      </c>
      <c r="H44" s="43">
        <v>0</v>
      </c>
      <c r="I44" s="43">
        <v>153</v>
      </c>
      <c r="K44" s="25"/>
      <c r="M44" s="25"/>
      <c r="O44" s="27"/>
      <c r="P44" s="46"/>
    </row>
    <row r="45" spans="1:16" ht="15">
      <c r="A45" s="41"/>
      <c r="B45" s="42">
        <v>140</v>
      </c>
      <c r="C45" s="35" t="s">
        <v>78</v>
      </c>
      <c r="D45" s="37" t="s">
        <v>79</v>
      </c>
      <c r="E45" s="43">
        <v>138</v>
      </c>
      <c r="F45" s="43">
        <v>143</v>
      </c>
      <c r="G45" s="43">
        <v>133</v>
      </c>
      <c r="H45" s="43">
        <v>124</v>
      </c>
      <c r="I45" s="43">
        <v>139</v>
      </c>
      <c r="K45" s="25"/>
      <c r="M45" s="25"/>
      <c r="O45" s="27"/>
      <c r="P45" s="45"/>
    </row>
    <row r="46" spans="1:16" ht="15">
      <c r="A46" s="41"/>
      <c r="B46" s="42">
        <v>140</v>
      </c>
      <c r="C46" s="35" t="s">
        <v>96</v>
      </c>
      <c r="D46" s="37" t="s">
        <v>54</v>
      </c>
      <c r="E46" s="43">
        <v>131</v>
      </c>
      <c r="F46" s="43">
        <v>140</v>
      </c>
      <c r="G46" s="43">
        <v>129</v>
      </c>
      <c r="H46" s="43">
        <v>132</v>
      </c>
      <c r="I46" s="43">
        <v>141</v>
      </c>
      <c r="K46" s="25"/>
      <c r="M46" s="25"/>
      <c r="O46" s="27"/>
      <c r="P46" s="46"/>
    </row>
    <row r="47" spans="1:16" ht="15">
      <c r="A47" s="41"/>
      <c r="B47" s="42">
        <v>140</v>
      </c>
      <c r="C47" s="35" t="s">
        <v>80</v>
      </c>
      <c r="D47" s="37" t="s">
        <v>81</v>
      </c>
      <c r="E47" s="43">
        <v>150</v>
      </c>
      <c r="F47" s="43">
        <v>136</v>
      </c>
      <c r="G47" s="43">
        <v>128</v>
      </c>
      <c r="H47" s="43">
        <v>113</v>
      </c>
      <c r="I47" s="43">
        <v>141</v>
      </c>
      <c r="K47" s="25"/>
      <c r="M47" s="25"/>
      <c r="O47" s="27"/>
      <c r="P47" s="45"/>
    </row>
    <row r="48" spans="1:16" ht="15">
      <c r="A48" s="41"/>
      <c r="B48" s="42">
        <v>134</v>
      </c>
      <c r="C48" s="35" t="s">
        <v>68</v>
      </c>
      <c r="D48" s="37" t="s">
        <v>17</v>
      </c>
      <c r="E48" s="43">
        <v>133</v>
      </c>
      <c r="F48" s="43">
        <v>128</v>
      </c>
      <c r="G48" s="43">
        <v>135</v>
      </c>
      <c r="H48" s="43">
        <v>128</v>
      </c>
      <c r="I48" s="43">
        <v>143</v>
      </c>
      <c r="K48" s="25"/>
      <c r="M48" s="25"/>
      <c r="O48" s="27"/>
      <c r="P48" s="45"/>
    </row>
    <row r="49" spans="1:16" ht="15">
      <c r="A49" s="41"/>
      <c r="B49" s="42">
        <v>132</v>
      </c>
      <c r="C49" s="35" t="s">
        <v>100</v>
      </c>
      <c r="D49" s="37" t="s">
        <v>101</v>
      </c>
      <c r="E49" s="43">
        <v>135</v>
      </c>
      <c r="F49" s="43">
        <v>120</v>
      </c>
      <c r="G49" s="43">
        <v>130</v>
      </c>
      <c r="H49" s="43">
        <v>160</v>
      </c>
      <c r="I49" s="43">
        <v>116</v>
      </c>
      <c r="K49" s="25"/>
      <c r="M49" s="25"/>
      <c r="O49" s="44"/>
      <c r="P49" s="46"/>
    </row>
    <row r="50" spans="1:16" ht="15">
      <c r="A50" s="41"/>
      <c r="B50" s="42">
        <v>132</v>
      </c>
      <c r="C50" s="35" t="s">
        <v>65</v>
      </c>
      <c r="D50" s="37" t="s">
        <v>8</v>
      </c>
      <c r="E50" s="43">
        <v>134</v>
      </c>
      <c r="F50" s="43">
        <v>131</v>
      </c>
      <c r="G50" s="43">
        <v>121</v>
      </c>
      <c r="H50" s="43">
        <v>0</v>
      </c>
      <c r="I50" s="43">
        <v>124</v>
      </c>
      <c r="K50" s="25"/>
      <c r="M50" s="25"/>
      <c r="O50" s="44"/>
      <c r="P50" s="46"/>
    </row>
    <row r="51" spans="1:16" ht="15">
      <c r="A51" s="41"/>
      <c r="B51" s="42">
        <v>129</v>
      </c>
      <c r="C51" s="35" t="s">
        <v>66</v>
      </c>
      <c r="D51" s="37" t="s">
        <v>8</v>
      </c>
      <c r="E51" s="43">
        <v>125</v>
      </c>
      <c r="F51" s="43">
        <v>114</v>
      </c>
      <c r="G51" s="43">
        <v>114</v>
      </c>
      <c r="H51" s="43">
        <v>125</v>
      </c>
      <c r="I51" s="43">
        <v>174</v>
      </c>
      <c r="K51" s="25"/>
      <c r="M51" s="25"/>
      <c r="O51" s="44"/>
      <c r="P51" s="45"/>
    </row>
    <row r="52" spans="1:16" ht="15">
      <c r="A52" s="41"/>
      <c r="B52" s="42">
        <v>128</v>
      </c>
      <c r="C52" s="35" t="s">
        <v>82</v>
      </c>
      <c r="D52" s="37" t="s">
        <v>17</v>
      </c>
      <c r="E52" s="43">
        <v>124</v>
      </c>
      <c r="F52" s="43">
        <v>124</v>
      </c>
      <c r="G52" s="43">
        <v>118</v>
      </c>
      <c r="H52" s="43">
        <v>140</v>
      </c>
      <c r="I52" s="43">
        <v>139</v>
      </c>
      <c r="K52" s="25"/>
      <c r="M52" s="25"/>
      <c r="O52" s="44"/>
      <c r="P52" s="46"/>
    </row>
    <row r="53" spans="1:16" ht="15">
      <c r="A53" s="41"/>
      <c r="B53" s="42">
        <v>126</v>
      </c>
      <c r="C53" s="35" t="s">
        <v>51</v>
      </c>
      <c r="D53" s="37" t="s">
        <v>8</v>
      </c>
      <c r="E53" s="43">
        <v>127</v>
      </c>
      <c r="F53" s="43">
        <v>128</v>
      </c>
      <c r="G53" s="43">
        <v>123</v>
      </c>
      <c r="H53" s="43">
        <v>127</v>
      </c>
      <c r="I53" s="43">
        <v>134</v>
      </c>
      <c r="K53" s="25"/>
      <c r="M53" s="25"/>
      <c r="O53" s="43"/>
      <c r="P53" s="45"/>
    </row>
    <row r="54" spans="1:16" ht="15">
      <c r="A54" s="41"/>
      <c r="B54" s="42">
        <v>123</v>
      </c>
      <c r="C54" s="35" t="s">
        <v>67</v>
      </c>
      <c r="D54" s="37" t="s">
        <v>8</v>
      </c>
      <c r="E54" s="43">
        <v>117</v>
      </c>
      <c r="F54" s="43">
        <v>136</v>
      </c>
      <c r="G54" s="43">
        <v>128</v>
      </c>
      <c r="H54" s="43">
        <v>131</v>
      </c>
      <c r="I54" s="43">
        <v>123</v>
      </c>
      <c r="K54" s="25"/>
      <c r="M54" s="25"/>
      <c r="O54" s="44"/>
      <c r="P54" s="45"/>
    </row>
    <row r="55" spans="1:16" ht="15">
      <c r="A55" s="41"/>
      <c r="B55" s="42">
        <v>122</v>
      </c>
      <c r="C55" s="35" t="s">
        <v>73</v>
      </c>
      <c r="D55" s="37" t="s">
        <v>54</v>
      </c>
      <c r="E55" s="43">
        <v>122</v>
      </c>
      <c r="F55" s="43">
        <v>120</v>
      </c>
      <c r="G55" s="43">
        <v>121</v>
      </c>
      <c r="H55" s="43">
        <v>121</v>
      </c>
      <c r="I55" s="43">
        <v>131</v>
      </c>
      <c r="K55" s="25"/>
      <c r="M55" s="25"/>
      <c r="O55" s="44"/>
      <c r="P55" s="46"/>
    </row>
    <row r="56" spans="1:16" ht="15">
      <c r="A56" s="41"/>
      <c r="B56" s="42">
        <v>118</v>
      </c>
      <c r="C56" s="35" t="s">
        <v>30</v>
      </c>
      <c r="D56" s="37" t="s">
        <v>17</v>
      </c>
      <c r="E56" s="43">
        <v>119</v>
      </c>
      <c r="F56" s="43">
        <v>115</v>
      </c>
      <c r="G56" s="43">
        <v>124</v>
      </c>
      <c r="H56" s="43">
        <v>127</v>
      </c>
      <c r="I56" s="43">
        <v>122</v>
      </c>
      <c r="K56" s="25"/>
      <c r="M56" s="25"/>
      <c r="O56" s="44"/>
      <c r="P56" s="46"/>
    </row>
    <row r="57" spans="1:16" ht="15">
      <c r="A57" s="41"/>
      <c r="B57" s="42">
        <v>116</v>
      </c>
      <c r="C57" s="35" t="s">
        <v>103</v>
      </c>
      <c r="D57" s="37" t="s">
        <v>56</v>
      </c>
      <c r="E57" s="43">
        <v>113</v>
      </c>
      <c r="F57" s="43">
        <v>109</v>
      </c>
      <c r="G57" s="43">
        <v>110</v>
      </c>
      <c r="H57" s="43">
        <v>0</v>
      </c>
      <c r="I57" s="43">
        <v>109</v>
      </c>
      <c r="K57" s="25"/>
      <c r="M57" s="25"/>
      <c r="O57" s="44"/>
      <c r="P57" s="46"/>
    </row>
    <row r="58" spans="1:16" ht="15">
      <c r="A58" s="41"/>
      <c r="B58" s="42">
        <v>113</v>
      </c>
      <c r="C58" s="35" t="s">
        <v>99</v>
      </c>
      <c r="D58" s="37" t="s">
        <v>56</v>
      </c>
      <c r="E58" s="43">
        <v>121</v>
      </c>
      <c r="F58" s="43">
        <v>113</v>
      </c>
      <c r="G58" s="43">
        <v>113</v>
      </c>
      <c r="H58" s="43">
        <v>115</v>
      </c>
      <c r="I58" s="43">
        <v>115</v>
      </c>
      <c r="K58" s="25"/>
      <c r="M58" s="25"/>
      <c r="O58" s="43"/>
      <c r="P58" s="45"/>
    </row>
    <row r="59" spans="1:16" ht="15">
      <c r="A59" s="41"/>
      <c r="B59" s="42">
        <v>0</v>
      </c>
      <c r="C59" s="35" t="s">
        <v>97</v>
      </c>
      <c r="D59" s="37" t="s">
        <v>49</v>
      </c>
      <c r="E59" s="43">
        <v>110</v>
      </c>
      <c r="F59" s="43">
        <v>106</v>
      </c>
      <c r="G59" s="43">
        <v>114</v>
      </c>
      <c r="H59" s="43">
        <v>118</v>
      </c>
      <c r="I59" s="43">
        <v>118</v>
      </c>
      <c r="K59" s="25"/>
      <c r="M59" s="25"/>
      <c r="O59" s="43"/>
      <c r="P59" s="45"/>
    </row>
    <row r="60" spans="1:16" ht="15">
      <c r="A60" s="41"/>
      <c r="B60" s="42">
        <v>0</v>
      </c>
      <c r="C60" s="35" t="s">
        <v>90</v>
      </c>
      <c r="D60" s="37" t="s">
        <v>79</v>
      </c>
      <c r="E60" s="43">
        <v>0</v>
      </c>
      <c r="F60" s="43">
        <v>132</v>
      </c>
      <c r="G60" s="43">
        <v>0</v>
      </c>
      <c r="H60" s="43">
        <v>0</v>
      </c>
      <c r="I60" s="43">
        <v>0</v>
      </c>
      <c r="K60" s="25"/>
      <c r="M60" s="25"/>
      <c r="O60" s="43"/>
      <c r="P60" s="45"/>
    </row>
    <row r="61" spans="1:16" ht="15">
      <c r="A61" s="41"/>
      <c r="B61" s="42">
        <v>0</v>
      </c>
      <c r="C61" s="35" t="s">
        <v>107</v>
      </c>
      <c r="D61" s="37" t="s">
        <v>17</v>
      </c>
      <c r="E61" s="43">
        <v>125</v>
      </c>
      <c r="F61" s="43">
        <v>122</v>
      </c>
      <c r="G61" s="43">
        <v>128</v>
      </c>
      <c r="H61" s="43">
        <v>138</v>
      </c>
      <c r="I61" s="43">
        <v>132</v>
      </c>
      <c r="K61" s="25"/>
      <c r="M61" s="25"/>
      <c r="O61" s="27"/>
      <c r="P61" s="45"/>
    </row>
    <row r="62" spans="1:16" ht="15">
      <c r="A62" s="41"/>
      <c r="B62" s="42">
        <v>0</v>
      </c>
      <c r="C62" s="35" t="s">
        <v>60</v>
      </c>
      <c r="D62" s="37" t="s">
        <v>8</v>
      </c>
      <c r="E62" s="43">
        <v>148</v>
      </c>
      <c r="F62" s="43">
        <v>127</v>
      </c>
      <c r="G62" s="43">
        <v>129</v>
      </c>
      <c r="H62" s="43">
        <v>161</v>
      </c>
      <c r="I62" s="43">
        <v>144</v>
      </c>
      <c r="K62" s="25"/>
      <c r="M62" s="25"/>
      <c r="O62" s="44"/>
      <c r="P62" s="46"/>
    </row>
    <row r="63" spans="1:16" ht="15">
      <c r="A63" s="41"/>
      <c r="B63" s="42">
        <v>0</v>
      </c>
      <c r="C63" s="35" t="s">
        <v>91</v>
      </c>
      <c r="D63" s="37" t="s">
        <v>57</v>
      </c>
      <c r="E63" s="43">
        <v>167</v>
      </c>
      <c r="F63" s="43">
        <v>129</v>
      </c>
      <c r="G63" s="43">
        <v>0</v>
      </c>
      <c r="H63" s="43">
        <v>0</v>
      </c>
      <c r="I63" s="43">
        <v>142</v>
      </c>
      <c r="K63" s="25"/>
      <c r="M63" s="25"/>
      <c r="O63" s="44"/>
      <c r="P63" s="46"/>
    </row>
    <row r="64" spans="1:16" ht="15">
      <c r="A64" s="41"/>
      <c r="B64" s="42">
        <v>0</v>
      </c>
      <c r="C64" s="35" t="s">
        <v>69</v>
      </c>
      <c r="D64" s="37" t="s">
        <v>49</v>
      </c>
      <c r="E64" s="43">
        <v>0</v>
      </c>
      <c r="F64" s="43">
        <v>0</v>
      </c>
      <c r="G64" s="43">
        <v>110</v>
      </c>
      <c r="H64" s="43">
        <v>0</v>
      </c>
      <c r="I64" s="43">
        <v>0</v>
      </c>
      <c r="K64" s="25"/>
      <c r="M64" s="25"/>
      <c r="O64" s="44"/>
      <c r="P64" s="46"/>
    </row>
    <row r="65" spans="1:16" ht="15">
      <c r="A65" s="41"/>
      <c r="B65" s="42">
        <v>0</v>
      </c>
      <c r="C65" s="35" t="s">
        <v>102</v>
      </c>
      <c r="D65" s="37" t="s">
        <v>57</v>
      </c>
      <c r="E65" s="43">
        <v>151</v>
      </c>
      <c r="F65" s="43">
        <v>129</v>
      </c>
      <c r="G65" s="43">
        <v>135</v>
      </c>
      <c r="H65" s="43">
        <v>120</v>
      </c>
      <c r="I65" s="43">
        <v>112</v>
      </c>
      <c r="K65" s="25"/>
      <c r="M65" s="25"/>
      <c r="O65" s="44"/>
      <c r="P65" s="46"/>
    </row>
    <row r="66" spans="1:16" ht="15">
      <c r="A66" s="41"/>
      <c r="B66" s="42">
        <v>0</v>
      </c>
      <c r="C66" s="35" t="s">
        <v>58</v>
      </c>
      <c r="D66" s="37" t="s">
        <v>54</v>
      </c>
      <c r="E66" s="43">
        <v>156</v>
      </c>
      <c r="F66" s="43">
        <v>167</v>
      </c>
      <c r="G66" s="43">
        <v>162</v>
      </c>
      <c r="H66" s="43">
        <v>121</v>
      </c>
      <c r="I66" s="43">
        <v>161</v>
      </c>
      <c r="K66" s="25"/>
      <c r="M66" s="25"/>
      <c r="O66" s="44"/>
      <c r="P66" s="45"/>
    </row>
    <row r="67" spans="1:16" ht="15">
      <c r="A67" s="41"/>
      <c r="B67" s="42">
        <v>0</v>
      </c>
      <c r="C67" s="35" t="s">
        <v>64</v>
      </c>
      <c r="D67" s="37" t="s">
        <v>8</v>
      </c>
      <c r="E67" s="43">
        <v>133</v>
      </c>
      <c r="F67" s="43">
        <v>130</v>
      </c>
      <c r="G67" s="43">
        <v>139</v>
      </c>
      <c r="H67" s="43">
        <v>0</v>
      </c>
      <c r="I67" s="43">
        <v>189</v>
      </c>
      <c r="K67" s="25"/>
      <c r="M67" s="25"/>
      <c r="O67" s="44"/>
      <c r="P67" s="46"/>
    </row>
    <row r="68" spans="1:16" ht="15">
      <c r="A68" s="41"/>
      <c r="B68" s="42">
        <v>0</v>
      </c>
      <c r="C68" s="35" t="s">
        <v>85</v>
      </c>
      <c r="D68" s="37" t="s">
        <v>79</v>
      </c>
      <c r="E68" s="43">
        <v>0</v>
      </c>
      <c r="F68" s="43">
        <v>200</v>
      </c>
      <c r="G68" s="43">
        <v>0</v>
      </c>
      <c r="H68" s="43">
        <v>0</v>
      </c>
      <c r="I68" s="43">
        <v>0</v>
      </c>
      <c r="K68" s="25"/>
      <c r="M68" s="25"/>
      <c r="O68" s="44"/>
      <c r="P68" s="45"/>
    </row>
    <row r="69" spans="1:16" ht="15">
      <c r="A69" s="41"/>
      <c r="B69" s="42">
        <v>0</v>
      </c>
      <c r="C69" s="35" t="s">
        <v>53</v>
      </c>
      <c r="D69" s="37" t="s">
        <v>49</v>
      </c>
      <c r="E69" s="43">
        <v>0</v>
      </c>
      <c r="F69" s="43">
        <v>0</v>
      </c>
      <c r="G69" s="43">
        <v>122</v>
      </c>
      <c r="H69" s="43">
        <v>0</v>
      </c>
      <c r="I69" s="43">
        <v>0</v>
      </c>
      <c r="K69" s="25"/>
      <c r="M69" s="25"/>
      <c r="O69" s="44"/>
      <c r="P69" s="46"/>
    </row>
    <row r="70" spans="1:16" ht="15">
      <c r="A70" s="41"/>
      <c r="B70" s="42">
        <v>0</v>
      </c>
      <c r="C70" s="35" t="s">
        <v>59</v>
      </c>
      <c r="D70" s="37" t="s">
        <v>8</v>
      </c>
      <c r="E70" s="43">
        <v>140</v>
      </c>
      <c r="F70" s="43">
        <v>145</v>
      </c>
      <c r="G70" s="43">
        <v>164</v>
      </c>
      <c r="H70" s="43">
        <v>0</v>
      </c>
      <c r="I70" s="43">
        <v>167</v>
      </c>
      <c r="K70" s="25"/>
      <c r="M70" s="25"/>
      <c r="O70" s="44"/>
      <c r="P70" s="46"/>
    </row>
    <row r="71" spans="1:16" ht="15">
      <c r="A71" s="41"/>
      <c r="B71" s="42">
        <v>0</v>
      </c>
      <c r="C71" s="35" t="s">
        <v>89</v>
      </c>
      <c r="D71" s="37" t="s">
        <v>106</v>
      </c>
      <c r="E71" s="43">
        <v>117</v>
      </c>
      <c r="F71" s="43">
        <v>113</v>
      </c>
      <c r="G71" s="43">
        <v>0</v>
      </c>
      <c r="H71" s="43">
        <v>0</v>
      </c>
      <c r="I71" s="43">
        <v>0</v>
      </c>
      <c r="K71" s="25"/>
      <c r="M71" s="25"/>
      <c r="O71" s="44"/>
      <c r="P71" s="46"/>
    </row>
    <row r="72" spans="1:16" ht="15">
      <c r="A72" s="41"/>
      <c r="B72" s="42">
        <v>0</v>
      </c>
      <c r="C72" s="35" t="s">
        <v>108</v>
      </c>
      <c r="D72" s="37" t="s">
        <v>54</v>
      </c>
      <c r="E72" s="43">
        <v>113</v>
      </c>
      <c r="F72" s="43">
        <v>111</v>
      </c>
      <c r="G72" s="43">
        <v>0</v>
      </c>
      <c r="H72" s="43">
        <v>118</v>
      </c>
      <c r="I72" s="43">
        <v>115</v>
      </c>
      <c r="K72" s="25"/>
      <c r="M72" s="25"/>
      <c r="O72" s="44"/>
      <c r="P72" s="45"/>
    </row>
    <row r="73" spans="2:16" ht="15">
      <c r="B73" s="42"/>
      <c r="C73" s="35" t="s">
        <v>104</v>
      </c>
      <c r="D73" s="37" t="s">
        <v>49</v>
      </c>
      <c r="E73" s="43">
        <v>115</v>
      </c>
      <c r="F73" s="43">
        <v>119</v>
      </c>
      <c r="G73" s="43">
        <v>110</v>
      </c>
      <c r="H73" s="43">
        <v>117</v>
      </c>
      <c r="I73" s="43">
        <v>134</v>
      </c>
      <c r="K73" s="25"/>
      <c r="M73" s="25"/>
      <c r="O73" s="44"/>
      <c r="P73" s="45"/>
    </row>
    <row r="74" spans="2:9" ht="15">
      <c r="B74" s="42">
        <v>0</v>
      </c>
      <c r="C74" s="35" t="s">
        <v>72</v>
      </c>
      <c r="D74" s="37" t="s">
        <v>8</v>
      </c>
      <c r="E74" s="43">
        <v>146</v>
      </c>
      <c r="F74" s="43">
        <v>141</v>
      </c>
      <c r="G74" s="43">
        <v>124</v>
      </c>
      <c r="H74" s="43">
        <v>147</v>
      </c>
      <c r="I74" s="43">
        <v>154</v>
      </c>
    </row>
    <row r="75" spans="2:9" ht="15">
      <c r="B75" s="42">
        <v>0</v>
      </c>
      <c r="C75" s="36" t="s">
        <v>115</v>
      </c>
      <c r="D75" s="47" t="s">
        <v>57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</row>
    <row r="76" spans="2:9" ht="15">
      <c r="B76" s="42"/>
      <c r="C76" s="36"/>
      <c r="D76" s="47"/>
      <c r="E76" s="48"/>
      <c r="F76" s="48"/>
      <c r="G76" s="48"/>
      <c r="H76" s="48"/>
      <c r="I76" s="48"/>
    </row>
    <row r="77" spans="2:9" ht="15">
      <c r="B77" s="42"/>
      <c r="C77" s="36"/>
      <c r="D77" s="47"/>
      <c r="E77" s="48"/>
      <c r="F77" s="48"/>
      <c r="G77" s="48"/>
      <c r="H77" s="48"/>
      <c r="I77" s="48"/>
    </row>
    <row r="78" spans="2:9" ht="15">
      <c r="B78" s="42"/>
      <c r="C78" s="36"/>
      <c r="D78" s="47"/>
      <c r="E78" s="48"/>
      <c r="F78" s="48"/>
      <c r="G78" s="48"/>
      <c r="H78" s="48"/>
      <c r="I78" s="48"/>
    </row>
    <row r="79" spans="1:9" ht="15">
      <c r="A79" s="40"/>
      <c r="B79" s="40"/>
      <c r="C79" s="40"/>
      <c r="D79" s="40"/>
      <c r="E79" s="40"/>
      <c r="F79" s="40"/>
      <c r="G79" s="40"/>
      <c r="H79" s="40"/>
      <c r="I79" s="40"/>
    </row>
    <row r="80" spans="1:9" ht="15">
      <c r="A80" s="40"/>
      <c r="B80" s="40"/>
      <c r="C80" s="40"/>
      <c r="D80" s="40"/>
      <c r="E80" s="40"/>
      <c r="F80" s="40"/>
      <c r="G80" s="40"/>
      <c r="H80" s="40"/>
      <c r="I80" s="40"/>
    </row>
    <row r="81" spans="1:9" ht="15">
      <c r="A81" s="40"/>
      <c r="B81" s="40"/>
      <c r="C81" s="40"/>
      <c r="D81" s="40"/>
      <c r="E81" s="40"/>
      <c r="F81" s="40"/>
      <c r="G81" s="40"/>
      <c r="H81" s="40"/>
      <c r="I81" s="40"/>
    </row>
    <row r="82" spans="1:9" ht="15">
      <c r="A82" s="40"/>
      <c r="B82" s="40"/>
      <c r="C82" s="40"/>
      <c r="D82" s="40"/>
      <c r="E82" s="40"/>
      <c r="F82" s="40"/>
      <c r="G82" s="40"/>
      <c r="H82" s="40"/>
      <c r="I82" s="40"/>
    </row>
  </sheetData>
  <sheetProtection/>
  <printOptions/>
  <pageMargins left="0.7086614173228347" right="0.7086614173228347" top="1.2598425196850394" bottom="0.7480314960629921" header="0.31496062992125984" footer="0.31496062992125984"/>
  <pageSetup fitToHeight="1" fitToWidth="1" horizontalDpi="600" verticalDpi="600" orientation="portrait" r:id="rId1"/>
  <headerFooter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tabSelected="1" zoomScale="94" zoomScaleNormal="94" zoomScalePageLayoutView="0" workbookViewId="0" topLeftCell="A1">
      <selection activeCell="C34" sqref="C34"/>
    </sheetView>
  </sheetViews>
  <sheetFormatPr defaultColWidth="9.140625" defaultRowHeight="15"/>
  <cols>
    <col min="1" max="1" width="5.140625" style="53" customWidth="1"/>
    <col min="2" max="2" width="6.140625" style="1" customWidth="1"/>
    <col min="3" max="3" width="24.28125" style="1" customWidth="1"/>
    <col min="4" max="4" width="15.7109375" style="1" customWidth="1"/>
    <col min="5" max="5" width="6.421875" style="4" customWidth="1"/>
    <col min="6" max="6" width="7.57421875" style="4" customWidth="1"/>
    <col min="7" max="7" width="4.7109375" style="4" customWidth="1"/>
    <col min="8" max="8" width="7.00390625" style="4" customWidth="1"/>
    <col min="9" max="9" width="7.28125" style="4" customWidth="1"/>
    <col min="10" max="10" width="7.140625" style="4" customWidth="1"/>
    <col min="11" max="11" width="6.421875" style="4" customWidth="1"/>
    <col min="12" max="12" width="7.140625" style="4" customWidth="1"/>
    <col min="13" max="13" width="5.7109375" style="4" customWidth="1"/>
    <col min="14" max="14" width="6.421875" style="4" customWidth="1"/>
    <col min="15" max="15" width="7.140625" style="4" customWidth="1"/>
    <col min="16" max="16" width="4.7109375" style="4" customWidth="1"/>
    <col min="17" max="17" width="6.421875" style="2" customWidth="1"/>
    <col min="18" max="19" width="6.57421875" style="4" customWidth="1"/>
    <col min="20" max="20" width="4.7109375" style="4" customWidth="1"/>
    <col min="21" max="21" width="5.28125" style="4" customWidth="1"/>
    <col min="22" max="22" width="5.7109375" style="4" customWidth="1"/>
    <col min="23" max="23" width="5.57421875" style="4" customWidth="1"/>
    <col min="24" max="24" width="6.140625" style="4" customWidth="1"/>
    <col min="25" max="25" width="4.421875" style="4" customWidth="1"/>
    <col min="26" max="26" width="6.57421875" style="16" bestFit="1" customWidth="1"/>
  </cols>
  <sheetData>
    <row r="1" spans="1:26" ht="16.5">
      <c r="A1" s="106"/>
      <c r="B1" s="136" t="s">
        <v>129</v>
      </c>
      <c r="C1" s="104"/>
      <c r="D1" s="104"/>
      <c r="E1" s="71" t="s">
        <v>116</v>
      </c>
      <c r="F1" s="57"/>
      <c r="G1" s="72"/>
      <c r="H1" s="71" t="s">
        <v>124</v>
      </c>
      <c r="I1" s="57"/>
      <c r="J1" s="72"/>
      <c r="K1" s="71" t="s">
        <v>118</v>
      </c>
      <c r="L1" s="57"/>
      <c r="M1" s="72"/>
      <c r="N1" s="71" t="s">
        <v>111</v>
      </c>
      <c r="O1" s="57"/>
      <c r="P1" s="72"/>
      <c r="Q1" s="71" t="s">
        <v>121</v>
      </c>
      <c r="R1" s="57"/>
      <c r="S1" s="57"/>
      <c r="T1" s="72"/>
      <c r="U1" s="71" t="s">
        <v>117</v>
      </c>
      <c r="V1" s="57"/>
      <c r="W1" s="57"/>
      <c r="X1" s="57"/>
      <c r="Y1" s="57"/>
      <c r="Z1" s="130"/>
    </row>
    <row r="2" spans="1:26" ht="16.5">
      <c r="A2" s="132" t="s">
        <v>7</v>
      </c>
      <c r="B2" s="110" t="s">
        <v>0</v>
      </c>
      <c r="C2" s="105" t="s">
        <v>15</v>
      </c>
      <c r="D2" s="105" t="s">
        <v>20</v>
      </c>
      <c r="E2" s="153" t="s">
        <v>10</v>
      </c>
      <c r="F2" s="154" t="s">
        <v>11</v>
      </c>
      <c r="G2" s="155" t="s">
        <v>13</v>
      </c>
      <c r="H2" s="153" t="s">
        <v>10</v>
      </c>
      <c r="I2" s="154" t="s">
        <v>11</v>
      </c>
      <c r="J2" s="155" t="s">
        <v>13</v>
      </c>
      <c r="K2" s="153" t="s">
        <v>10</v>
      </c>
      <c r="L2" s="154" t="s">
        <v>11</v>
      </c>
      <c r="M2" s="155" t="s">
        <v>13</v>
      </c>
      <c r="N2" s="153" t="s">
        <v>10</v>
      </c>
      <c r="O2" s="154" t="s">
        <v>11</v>
      </c>
      <c r="P2" s="155" t="s">
        <v>13</v>
      </c>
      <c r="Q2" s="153" t="s">
        <v>10</v>
      </c>
      <c r="R2" s="154" t="s">
        <v>11</v>
      </c>
      <c r="S2" s="154" t="s">
        <v>110</v>
      </c>
      <c r="T2" s="155" t="s">
        <v>13</v>
      </c>
      <c r="U2" s="151" t="s">
        <v>14</v>
      </c>
      <c r="V2" s="152" t="s">
        <v>128</v>
      </c>
      <c r="W2" s="154" t="s">
        <v>11</v>
      </c>
      <c r="X2" s="154" t="s">
        <v>110</v>
      </c>
      <c r="Y2" s="154" t="s">
        <v>13</v>
      </c>
      <c r="Z2" s="131" t="s">
        <v>12</v>
      </c>
    </row>
    <row r="3" spans="1:26" ht="15">
      <c r="A3" s="133">
        <v>7</v>
      </c>
      <c r="B3" s="137">
        <v>1</v>
      </c>
      <c r="C3" s="138" t="s">
        <v>29</v>
      </c>
      <c r="D3" s="139" t="s">
        <v>17</v>
      </c>
      <c r="E3" s="140">
        <v>1072</v>
      </c>
      <c r="F3" s="88">
        <v>463</v>
      </c>
      <c r="G3" s="141">
        <v>5</v>
      </c>
      <c r="H3" s="140">
        <v>1282</v>
      </c>
      <c r="I3" s="88">
        <v>290</v>
      </c>
      <c r="J3" s="142">
        <v>12</v>
      </c>
      <c r="K3" s="140">
        <v>497</v>
      </c>
      <c r="L3" s="88">
        <v>303</v>
      </c>
      <c r="M3" s="141">
        <v>11</v>
      </c>
      <c r="N3" s="140">
        <v>1</v>
      </c>
      <c r="O3" s="88">
        <v>690</v>
      </c>
      <c r="P3" s="143">
        <v>1</v>
      </c>
      <c r="Q3" s="144">
        <v>1309</v>
      </c>
      <c r="R3" s="88">
        <v>576</v>
      </c>
      <c r="S3" s="145">
        <f aca="true" t="shared" si="0" ref="S3:S23">R3*2</f>
        <v>1152</v>
      </c>
      <c r="T3" s="143">
        <v>2</v>
      </c>
      <c r="U3" s="140">
        <v>7</v>
      </c>
      <c r="V3" s="145">
        <v>582</v>
      </c>
      <c r="W3" s="88">
        <v>667</v>
      </c>
      <c r="X3" s="146">
        <f aca="true" t="shared" si="1" ref="X3:X22">W3*2</f>
        <v>1334</v>
      </c>
      <c r="Y3" s="143">
        <v>1</v>
      </c>
      <c r="Z3" s="147">
        <f aca="true" t="shared" si="2" ref="Z3:Z26">F3+I3+L3+O3+S3+X3</f>
        <v>4232</v>
      </c>
    </row>
    <row r="4" spans="1:26" ht="15">
      <c r="A4" s="133">
        <v>3</v>
      </c>
      <c r="B4" s="111">
        <v>2</v>
      </c>
      <c r="C4" s="35" t="s">
        <v>34</v>
      </c>
      <c r="D4" s="37" t="s">
        <v>17</v>
      </c>
      <c r="E4" s="26">
        <v>1017</v>
      </c>
      <c r="F4" s="38">
        <v>310</v>
      </c>
      <c r="G4" s="119">
        <v>12</v>
      </c>
      <c r="H4" s="26">
        <v>1286</v>
      </c>
      <c r="I4" s="38">
        <v>308</v>
      </c>
      <c r="J4" s="123">
        <v>11</v>
      </c>
      <c r="K4" s="26">
        <v>758.1</v>
      </c>
      <c r="L4" s="38">
        <v>690</v>
      </c>
      <c r="M4" s="120">
        <v>1</v>
      </c>
      <c r="N4" s="34">
        <v>6</v>
      </c>
      <c r="O4" s="38">
        <v>413</v>
      </c>
      <c r="P4" s="126">
        <v>6</v>
      </c>
      <c r="Q4" s="128">
        <v>1392</v>
      </c>
      <c r="R4" s="38">
        <v>699</v>
      </c>
      <c r="S4" s="27">
        <f t="shared" si="0"/>
        <v>1398</v>
      </c>
      <c r="T4" s="120">
        <v>1</v>
      </c>
      <c r="U4" s="26">
        <v>6</v>
      </c>
      <c r="V4" s="27">
        <v>201</v>
      </c>
      <c r="W4" s="38">
        <v>402</v>
      </c>
      <c r="X4" s="50">
        <f t="shared" si="1"/>
        <v>804</v>
      </c>
      <c r="Y4" s="112">
        <v>5</v>
      </c>
      <c r="Z4" s="112">
        <f t="shared" si="2"/>
        <v>3923</v>
      </c>
    </row>
    <row r="5" spans="1:26" ht="15">
      <c r="A5" s="133">
        <v>2</v>
      </c>
      <c r="B5" s="111">
        <v>3</v>
      </c>
      <c r="C5" s="35" t="s">
        <v>35</v>
      </c>
      <c r="D5" s="37" t="s">
        <v>17</v>
      </c>
      <c r="E5" s="26">
        <v>1095</v>
      </c>
      <c r="F5" s="38">
        <v>705</v>
      </c>
      <c r="G5" s="120">
        <v>1</v>
      </c>
      <c r="H5" s="26">
        <v>1425</v>
      </c>
      <c r="I5" s="38">
        <v>569</v>
      </c>
      <c r="J5" s="124">
        <v>2</v>
      </c>
      <c r="K5" s="26">
        <v>709</v>
      </c>
      <c r="L5" s="38">
        <v>442</v>
      </c>
      <c r="M5" s="119">
        <v>5</v>
      </c>
      <c r="N5" s="34">
        <v>16</v>
      </c>
      <c r="O5" s="38">
        <v>222</v>
      </c>
      <c r="P5" s="126">
        <v>16</v>
      </c>
      <c r="Q5" s="128">
        <v>1236</v>
      </c>
      <c r="R5" s="38">
        <v>487</v>
      </c>
      <c r="S5" s="27">
        <f t="shared" si="0"/>
        <v>974</v>
      </c>
      <c r="T5" s="119">
        <v>4</v>
      </c>
      <c r="U5" s="26">
        <v>6</v>
      </c>
      <c r="V5" s="27">
        <v>472</v>
      </c>
      <c r="W5" s="38">
        <v>478</v>
      </c>
      <c r="X5" s="50">
        <f t="shared" si="1"/>
        <v>956</v>
      </c>
      <c r="Y5" s="120">
        <v>3</v>
      </c>
      <c r="Z5" s="112">
        <f t="shared" si="2"/>
        <v>3868</v>
      </c>
    </row>
    <row r="6" spans="1:26" ht="15">
      <c r="A6" s="133">
        <v>1</v>
      </c>
      <c r="B6" s="113">
        <v>4</v>
      </c>
      <c r="C6" s="35" t="s">
        <v>39</v>
      </c>
      <c r="D6" s="37" t="s">
        <v>54</v>
      </c>
      <c r="E6" s="26">
        <v>1053</v>
      </c>
      <c r="F6" s="38">
        <v>410</v>
      </c>
      <c r="G6" s="119">
        <v>7</v>
      </c>
      <c r="H6" s="26">
        <v>1434</v>
      </c>
      <c r="I6" s="38">
        <v>693</v>
      </c>
      <c r="J6" s="124">
        <v>1</v>
      </c>
      <c r="K6" s="26">
        <v>59</v>
      </c>
      <c r="L6" s="38">
        <v>145</v>
      </c>
      <c r="M6" s="119">
        <v>22</v>
      </c>
      <c r="N6" s="26">
        <v>3</v>
      </c>
      <c r="O6" s="38">
        <v>514</v>
      </c>
      <c r="P6" s="120">
        <v>3</v>
      </c>
      <c r="Q6" s="128">
        <v>1246</v>
      </c>
      <c r="R6" s="38">
        <v>525</v>
      </c>
      <c r="S6" s="27">
        <f t="shared" si="0"/>
        <v>1050</v>
      </c>
      <c r="T6" s="120">
        <v>3</v>
      </c>
      <c r="U6" s="26">
        <v>4</v>
      </c>
      <c r="V6" s="27">
        <v>677</v>
      </c>
      <c r="W6" s="38">
        <v>274</v>
      </c>
      <c r="X6" s="50">
        <f t="shared" si="1"/>
        <v>548</v>
      </c>
      <c r="Y6" s="112">
        <v>10</v>
      </c>
      <c r="Z6" s="112">
        <f t="shared" si="2"/>
        <v>3360</v>
      </c>
    </row>
    <row r="7" spans="1:26" ht="15">
      <c r="A7" s="133">
        <v>6</v>
      </c>
      <c r="B7" s="113">
        <v>5</v>
      </c>
      <c r="C7" s="35" t="s">
        <v>33</v>
      </c>
      <c r="D7" s="37" t="s">
        <v>54</v>
      </c>
      <c r="E7" s="26">
        <v>1050</v>
      </c>
      <c r="F7" s="38">
        <v>366</v>
      </c>
      <c r="G7" s="119">
        <v>9</v>
      </c>
      <c r="H7" s="26">
        <v>1213</v>
      </c>
      <c r="I7" s="38">
        <v>228</v>
      </c>
      <c r="J7" s="123">
        <v>16</v>
      </c>
      <c r="K7" s="26">
        <v>758</v>
      </c>
      <c r="L7" s="38">
        <v>565</v>
      </c>
      <c r="M7" s="120">
        <v>2</v>
      </c>
      <c r="N7" s="34">
        <v>4</v>
      </c>
      <c r="O7" s="38">
        <v>474</v>
      </c>
      <c r="P7" s="126">
        <v>4</v>
      </c>
      <c r="Q7" s="128">
        <v>1182</v>
      </c>
      <c r="R7" s="38">
        <v>426</v>
      </c>
      <c r="S7" s="27">
        <f t="shared" si="0"/>
        <v>852</v>
      </c>
      <c r="T7" s="119">
        <v>6</v>
      </c>
      <c r="U7" s="26">
        <v>5</v>
      </c>
      <c r="V7" s="27">
        <v>9</v>
      </c>
      <c r="W7" s="38">
        <v>319</v>
      </c>
      <c r="X7" s="50">
        <f t="shared" si="1"/>
        <v>638</v>
      </c>
      <c r="Y7" s="112">
        <v>8</v>
      </c>
      <c r="Z7" s="112">
        <f t="shared" si="2"/>
        <v>3123</v>
      </c>
    </row>
    <row r="8" spans="1:40" ht="15">
      <c r="A8" s="133">
        <v>12</v>
      </c>
      <c r="B8" s="113">
        <v>6</v>
      </c>
      <c r="C8" s="35" t="s">
        <v>43</v>
      </c>
      <c r="D8" s="37" t="s">
        <v>54</v>
      </c>
      <c r="E8" s="26">
        <v>1084</v>
      </c>
      <c r="F8" s="38">
        <v>533</v>
      </c>
      <c r="G8" s="120">
        <v>3</v>
      </c>
      <c r="H8" s="26">
        <v>1408</v>
      </c>
      <c r="I8" s="38">
        <v>518</v>
      </c>
      <c r="J8" s="124">
        <v>3</v>
      </c>
      <c r="K8" s="26">
        <v>497.1</v>
      </c>
      <c r="L8" s="38">
        <v>322</v>
      </c>
      <c r="M8" s="119">
        <v>10</v>
      </c>
      <c r="N8" s="34">
        <v>7</v>
      </c>
      <c r="O8" s="38">
        <v>387</v>
      </c>
      <c r="P8" s="126">
        <v>7</v>
      </c>
      <c r="Q8" s="128">
        <v>1115</v>
      </c>
      <c r="R8" s="38">
        <v>401</v>
      </c>
      <c r="S8" s="27">
        <f t="shared" si="0"/>
        <v>802</v>
      </c>
      <c r="T8" s="119">
        <v>7</v>
      </c>
      <c r="U8" s="26">
        <v>4</v>
      </c>
      <c r="V8" s="27">
        <v>-57</v>
      </c>
      <c r="W8" s="38">
        <v>235</v>
      </c>
      <c r="X8" s="50">
        <f t="shared" si="1"/>
        <v>470</v>
      </c>
      <c r="Y8" s="112">
        <v>12</v>
      </c>
      <c r="Z8" s="112">
        <f t="shared" si="2"/>
        <v>3032</v>
      </c>
      <c r="AN8" s="6" t="s">
        <v>28</v>
      </c>
    </row>
    <row r="9" spans="1:26" ht="15">
      <c r="A9" s="133">
        <v>4</v>
      </c>
      <c r="B9" s="113">
        <v>7</v>
      </c>
      <c r="C9" s="35" t="s">
        <v>32</v>
      </c>
      <c r="D9" s="37" t="s">
        <v>17</v>
      </c>
      <c r="E9" s="26">
        <v>1057</v>
      </c>
      <c r="F9" s="38">
        <v>435</v>
      </c>
      <c r="G9" s="119">
        <v>6</v>
      </c>
      <c r="H9" s="26">
        <v>1378</v>
      </c>
      <c r="I9" s="38">
        <v>479</v>
      </c>
      <c r="J9" s="123">
        <v>4</v>
      </c>
      <c r="K9" s="26">
        <v>433</v>
      </c>
      <c r="L9" s="38">
        <v>208</v>
      </c>
      <c r="M9" s="119">
        <v>17</v>
      </c>
      <c r="N9" s="34">
        <v>8</v>
      </c>
      <c r="O9" s="38">
        <v>364</v>
      </c>
      <c r="P9" s="126">
        <v>8</v>
      </c>
      <c r="Q9" s="128">
        <v>967</v>
      </c>
      <c r="R9" s="38">
        <v>301</v>
      </c>
      <c r="S9" s="27">
        <f t="shared" si="0"/>
        <v>602</v>
      </c>
      <c r="T9" s="119">
        <v>12</v>
      </c>
      <c r="U9" s="26">
        <v>5</v>
      </c>
      <c r="V9" s="27">
        <v>486</v>
      </c>
      <c r="W9" s="38">
        <v>371</v>
      </c>
      <c r="X9" s="50">
        <f t="shared" si="1"/>
        <v>742</v>
      </c>
      <c r="Y9" s="112">
        <v>6</v>
      </c>
      <c r="Z9" s="112">
        <f t="shared" si="2"/>
        <v>2830</v>
      </c>
    </row>
    <row r="10" spans="1:26" ht="15">
      <c r="A10" s="133">
        <v>9</v>
      </c>
      <c r="B10" s="113">
        <v>8</v>
      </c>
      <c r="C10" s="35" t="s">
        <v>41</v>
      </c>
      <c r="D10" s="37" t="s">
        <v>17</v>
      </c>
      <c r="E10" s="26">
        <v>1076</v>
      </c>
      <c r="F10" s="38">
        <v>495</v>
      </c>
      <c r="G10" s="119">
        <v>4</v>
      </c>
      <c r="H10" s="26">
        <v>1314</v>
      </c>
      <c r="I10" s="38">
        <v>369</v>
      </c>
      <c r="J10" s="123">
        <v>8</v>
      </c>
      <c r="K10" s="26">
        <v>586</v>
      </c>
      <c r="L10" s="38">
        <v>364</v>
      </c>
      <c r="M10" s="119">
        <v>8</v>
      </c>
      <c r="N10" s="26">
        <v>12</v>
      </c>
      <c r="O10" s="38">
        <v>285</v>
      </c>
      <c r="P10" s="126">
        <v>12</v>
      </c>
      <c r="Q10" s="128">
        <v>1211</v>
      </c>
      <c r="R10" s="38">
        <v>454</v>
      </c>
      <c r="S10" s="27">
        <f t="shared" si="0"/>
        <v>908</v>
      </c>
      <c r="T10" s="119">
        <v>5</v>
      </c>
      <c r="U10" s="26">
        <v>3</v>
      </c>
      <c r="V10" s="27">
        <v>378</v>
      </c>
      <c r="W10" s="38">
        <v>200</v>
      </c>
      <c r="X10" s="50">
        <f t="shared" si="1"/>
        <v>400</v>
      </c>
      <c r="Y10" s="112">
        <v>14</v>
      </c>
      <c r="Z10" s="112">
        <f t="shared" si="2"/>
        <v>2821</v>
      </c>
    </row>
    <row r="11" spans="1:26" ht="15">
      <c r="A11" s="133">
        <v>8</v>
      </c>
      <c r="B11" s="113">
        <v>9</v>
      </c>
      <c r="C11" s="35" t="s">
        <v>40</v>
      </c>
      <c r="D11" s="37" t="s">
        <v>54</v>
      </c>
      <c r="E11" s="26">
        <v>1090</v>
      </c>
      <c r="F11" s="38">
        <v>583</v>
      </c>
      <c r="G11" s="120">
        <v>2</v>
      </c>
      <c r="H11" s="26">
        <v>1259</v>
      </c>
      <c r="I11" s="38">
        <v>274</v>
      </c>
      <c r="J11" s="123">
        <v>13</v>
      </c>
      <c r="K11" s="26">
        <v>734</v>
      </c>
      <c r="L11" s="38">
        <v>514</v>
      </c>
      <c r="M11" s="120">
        <v>3</v>
      </c>
      <c r="N11" s="34">
        <v>11</v>
      </c>
      <c r="O11" s="38">
        <v>303</v>
      </c>
      <c r="P11" s="126">
        <v>11</v>
      </c>
      <c r="Q11" s="128">
        <v>1015</v>
      </c>
      <c r="R11" s="38">
        <v>357</v>
      </c>
      <c r="S11" s="27">
        <f t="shared" si="0"/>
        <v>714</v>
      </c>
      <c r="T11" s="119">
        <v>9</v>
      </c>
      <c r="U11" s="26">
        <v>3</v>
      </c>
      <c r="V11" s="27">
        <v>-313</v>
      </c>
      <c r="W11" s="38">
        <v>168</v>
      </c>
      <c r="X11" s="50">
        <f t="shared" si="1"/>
        <v>336</v>
      </c>
      <c r="Y11" s="112">
        <v>16</v>
      </c>
      <c r="Z11" s="112">
        <f t="shared" si="2"/>
        <v>2724</v>
      </c>
    </row>
    <row r="12" spans="1:26" ht="15">
      <c r="A12" s="133">
        <v>13</v>
      </c>
      <c r="B12" s="113">
        <v>10</v>
      </c>
      <c r="C12" s="35" t="s">
        <v>46</v>
      </c>
      <c r="D12" s="37" t="s">
        <v>54</v>
      </c>
      <c r="E12" s="26">
        <v>1012</v>
      </c>
      <c r="F12" s="38">
        <v>294</v>
      </c>
      <c r="G12" s="119">
        <v>13</v>
      </c>
      <c r="H12" s="26">
        <v>1373</v>
      </c>
      <c r="I12" s="38">
        <v>446</v>
      </c>
      <c r="J12" s="123">
        <v>5</v>
      </c>
      <c r="K12" s="26">
        <v>461</v>
      </c>
      <c r="L12" s="38">
        <v>237</v>
      </c>
      <c r="M12" s="119">
        <v>15</v>
      </c>
      <c r="N12" s="34">
        <v>2</v>
      </c>
      <c r="O12" s="38">
        <v>565</v>
      </c>
      <c r="P12" s="120">
        <v>2</v>
      </c>
      <c r="Q12" s="128">
        <v>1074</v>
      </c>
      <c r="R12" s="38">
        <v>378</v>
      </c>
      <c r="S12" s="27">
        <f t="shared" si="0"/>
        <v>756</v>
      </c>
      <c r="T12" s="119">
        <v>8</v>
      </c>
      <c r="U12" s="26">
        <v>3</v>
      </c>
      <c r="V12" s="27">
        <v>-250</v>
      </c>
      <c r="W12" s="38">
        <v>184</v>
      </c>
      <c r="X12" s="50">
        <f t="shared" si="1"/>
        <v>368</v>
      </c>
      <c r="Y12" s="112">
        <v>15</v>
      </c>
      <c r="Z12" s="112">
        <f t="shared" si="2"/>
        <v>2666</v>
      </c>
    </row>
    <row r="13" spans="1:26" ht="15">
      <c r="A13" s="133">
        <v>10</v>
      </c>
      <c r="B13" s="113">
        <v>11</v>
      </c>
      <c r="C13" s="35" t="s">
        <v>31</v>
      </c>
      <c r="D13" s="37" t="s">
        <v>17</v>
      </c>
      <c r="E13" s="26">
        <v>991</v>
      </c>
      <c r="F13" s="38">
        <v>263</v>
      </c>
      <c r="G13" s="119">
        <v>15</v>
      </c>
      <c r="H13" s="26">
        <v>1065</v>
      </c>
      <c r="I13" s="38">
        <v>175</v>
      </c>
      <c r="J13" s="123">
        <v>20</v>
      </c>
      <c r="K13" s="26">
        <v>566</v>
      </c>
      <c r="L13" s="38">
        <v>342</v>
      </c>
      <c r="M13" s="119">
        <v>9</v>
      </c>
      <c r="N13" s="34">
        <v>5</v>
      </c>
      <c r="O13" s="38">
        <v>442</v>
      </c>
      <c r="P13" s="126">
        <v>5</v>
      </c>
      <c r="Q13" s="128">
        <v>772</v>
      </c>
      <c r="R13" s="38">
        <v>187</v>
      </c>
      <c r="S13" s="27">
        <f t="shared" si="0"/>
        <v>374</v>
      </c>
      <c r="T13" s="119">
        <v>20</v>
      </c>
      <c r="U13" s="26">
        <v>6</v>
      </c>
      <c r="V13" s="27">
        <v>526</v>
      </c>
      <c r="W13" s="38">
        <v>533</v>
      </c>
      <c r="X13" s="50">
        <f t="shared" si="1"/>
        <v>1066</v>
      </c>
      <c r="Y13" s="120">
        <v>2</v>
      </c>
      <c r="Z13" s="112">
        <f t="shared" si="2"/>
        <v>2662</v>
      </c>
    </row>
    <row r="14" spans="1:26" ht="15">
      <c r="A14" s="133">
        <v>5</v>
      </c>
      <c r="B14" s="113">
        <v>12</v>
      </c>
      <c r="C14" s="35" t="s">
        <v>37</v>
      </c>
      <c r="D14" s="37" t="s">
        <v>17</v>
      </c>
      <c r="E14" s="26">
        <v>1053</v>
      </c>
      <c r="F14" s="38">
        <v>387</v>
      </c>
      <c r="G14" s="119">
        <v>8</v>
      </c>
      <c r="H14" s="26">
        <v>1292</v>
      </c>
      <c r="I14" s="38">
        <v>327</v>
      </c>
      <c r="J14" s="123">
        <v>10</v>
      </c>
      <c r="K14" s="26">
        <v>643</v>
      </c>
      <c r="L14" s="38">
        <v>413</v>
      </c>
      <c r="M14" s="119">
        <v>6</v>
      </c>
      <c r="N14" s="34">
        <v>17</v>
      </c>
      <c r="O14" s="38">
        <v>208</v>
      </c>
      <c r="P14" s="126">
        <v>17</v>
      </c>
      <c r="Q14" s="26">
        <v>824</v>
      </c>
      <c r="R14" s="38">
        <v>212</v>
      </c>
      <c r="S14" s="27">
        <f t="shared" si="0"/>
        <v>424</v>
      </c>
      <c r="T14" s="119">
        <v>18</v>
      </c>
      <c r="U14" s="26">
        <v>5</v>
      </c>
      <c r="V14" s="27">
        <v>292</v>
      </c>
      <c r="W14" s="38">
        <v>344</v>
      </c>
      <c r="X14" s="50">
        <f t="shared" si="1"/>
        <v>688</v>
      </c>
      <c r="Y14" s="112">
        <v>7</v>
      </c>
      <c r="Z14" s="112">
        <f t="shared" si="2"/>
        <v>2447</v>
      </c>
    </row>
    <row r="15" spans="1:26" ht="15">
      <c r="A15" s="133">
        <v>11</v>
      </c>
      <c r="B15" s="113">
        <v>13</v>
      </c>
      <c r="C15" s="35" t="s">
        <v>52</v>
      </c>
      <c r="D15" s="37" t="s">
        <v>17</v>
      </c>
      <c r="E15" s="26">
        <v>1042</v>
      </c>
      <c r="F15" s="38">
        <v>346</v>
      </c>
      <c r="G15" s="119">
        <v>10</v>
      </c>
      <c r="H15" s="26">
        <v>1340</v>
      </c>
      <c r="I15" s="38">
        <v>417</v>
      </c>
      <c r="J15" s="123">
        <v>6</v>
      </c>
      <c r="K15" s="26">
        <v>633</v>
      </c>
      <c r="L15" s="38">
        <v>387</v>
      </c>
      <c r="M15" s="119">
        <v>7</v>
      </c>
      <c r="N15" s="34">
        <v>13</v>
      </c>
      <c r="O15" s="38">
        <v>268</v>
      </c>
      <c r="P15" s="126">
        <v>13</v>
      </c>
      <c r="Q15" s="128">
        <v>896</v>
      </c>
      <c r="R15" s="38">
        <v>239</v>
      </c>
      <c r="S15" s="27">
        <f t="shared" si="0"/>
        <v>478</v>
      </c>
      <c r="T15" s="119">
        <v>16</v>
      </c>
      <c r="U15" s="26">
        <v>4</v>
      </c>
      <c r="V15" s="27">
        <v>466</v>
      </c>
      <c r="W15" s="38">
        <v>254</v>
      </c>
      <c r="X15" s="50">
        <f t="shared" si="1"/>
        <v>508</v>
      </c>
      <c r="Y15" s="112">
        <v>11</v>
      </c>
      <c r="Z15" s="112">
        <f t="shared" si="2"/>
        <v>2404</v>
      </c>
    </row>
    <row r="16" spans="1:26" ht="15">
      <c r="A16" s="133">
        <v>14</v>
      </c>
      <c r="B16" s="113">
        <v>14</v>
      </c>
      <c r="C16" s="35" t="s">
        <v>50</v>
      </c>
      <c r="D16" s="37" t="s">
        <v>54</v>
      </c>
      <c r="E16" s="26">
        <v>889</v>
      </c>
      <c r="F16" s="38">
        <v>210</v>
      </c>
      <c r="G16" s="119">
        <v>19</v>
      </c>
      <c r="H16" s="26">
        <v>1300</v>
      </c>
      <c r="I16" s="38">
        <v>347</v>
      </c>
      <c r="J16" s="123">
        <v>9</v>
      </c>
      <c r="K16" s="26">
        <v>264</v>
      </c>
      <c r="L16" s="38">
        <v>157</v>
      </c>
      <c r="M16" s="119">
        <v>21</v>
      </c>
      <c r="N16" s="34">
        <v>19</v>
      </c>
      <c r="O16" s="38">
        <v>182</v>
      </c>
      <c r="P16" s="126">
        <v>19</v>
      </c>
      <c r="Q16" s="128">
        <v>850</v>
      </c>
      <c r="R16" s="38">
        <v>225</v>
      </c>
      <c r="S16" s="27">
        <f t="shared" si="0"/>
        <v>450</v>
      </c>
      <c r="T16" s="119">
        <v>17</v>
      </c>
      <c r="U16" s="128">
        <v>6</v>
      </c>
      <c r="V16" s="27">
        <v>367</v>
      </c>
      <c r="W16" s="38">
        <v>436</v>
      </c>
      <c r="X16" s="50">
        <f t="shared" si="1"/>
        <v>872</v>
      </c>
      <c r="Y16" s="112">
        <v>4</v>
      </c>
      <c r="Z16" s="112">
        <f t="shared" si="2"/>
        <v>2218</v>
      </c>
    </row>
    <row r="17" spans="1:26" ht="15">
      <c r="A17" s="133">
        <v>16</v>
      </c>
      <c r="B17" s="113">
        <v>15</v>
      </c>
      <c r="C17" s="35" t="s">
        <v>95</v>
      </c>
      <c r="D17" s="37" t="s">
        <v>17</v>
      </c>
      <c r="E17" s="26">
        <v>891</v>
      </c>
      <c r="F17" s="38">
        <v>222</v>
      </c>
      <c r="G17" s="119">
        <v>18</v>
      </c>
      <c r="H17" s="26">
        <v>971</v>
      </c>
      <c r="I17" s="38">
        <v>163</v>
      </c>
      <c r="J17" s="123">
        <v>21</v>
      </c>
      <c r="K17" s="26">
        <v>714</v>
      </c>
      <c r="L17" s="38">
        <v>474</v>
      </c>
      <c r="M17" s="119">
        <v>4</v>
      </c>
      <c r="N17" s="34">
        <v>9</v>
      </c>
      <c r="O17" s="38">
        <v>342</v>
      </c>
      <c r="P17" s="126">
        <v>9</v>
      </c>
      <c r="Q17" s="26">
        <v>956</v>
      </c>
      <c r="R17" s="38">
        <v>284</v>
      </c>
      <c r="S17" s="27">
        <f t="shared" si="0"/>
        <v>568</v>
      </c>
      <c r="T17" s="119">
        <v>13</v>
      </c>
      <c r="U17" s="156">
        <v>3.5</v>
      </c>
      <c r="V17" s="27">
        <v>4</v>
      </c>
      <c r="W17" s="38">
        <v>217</v>
      </c>
      <c r="X17" s="50">
        <f t="shared" si="1"/>
        <v>434</v>
      </c>
      <c r="Y17" s="112">
        <v>13</v>
      </c>
      <c r="Z17" s="112">
        <f t="shared" si="2"/>
        <v>2203</v>
      </c>
    </row>
    <row r="18" spans="1:26" ht="15">
      <c r="A18" s="133">
        <v>18</v>
      </c>
      <c r="B18" s="113">
        <v>16</v>
      </c>
      <c r="C18" s="35" t="s">
        <v>47</v>
      </c>
      <c r="D18" s="37" t="s">
        <v>17</v>
      </c>
      <c r="E18" s="26">
        <v>1003</v>
      </c>
      <c r="F18" s="38">
        <v>278</v>
      </c>
      <c r="G18" s="119">
        <v>14</v>
      </c>
      <c r="H18" s="26">
        <v>964</v>
      </c>
      <c r="I18" s="38">
        <v>152</v>
      </c>
      <c r="J18" s="123">
        <v>22</v>
      </c>
      <c r="K18" s="26">
        <v>476</v>
      </c>
      <c r="L18" s="38">
        <v>252</v>
      </c>
      <c r="M18" s="119">
        <v>14</v>
      </c>
      <c r="N18" s="34">
        <v>18</v>
      </c>
      <c r="O18" s="38">
        <v>195</v>
      </c>
      <c r="P18" s="126">
        <v>18</v>
      </c>
      <c r="Q18" s="26">
        <v>939</v>
      </c>
      <c r="R18" s="38">
        <v>253</v>
      </c>
      <c r="S18" s="27">
        <f t="shared" si="0"/>
        <v>506</v>
      </c>
      <c r="T18" s="119">
        <v>15</v>
      </c>
      <c r="U18" s="26">
        <v>5</v>
      </c>
      <c r="V18" s="27">
        <v>-11</v>
      </c>
      <c r="W18" s="38">
        <v>296</v>
      </c>
      <c r="X18" s="50">
        <f t="shared" si="1"/>
        <v>592</v>
      </c>
      <c r="Y18" s="112">
        <v>9</v>
      </c>
      <c r="Z18" s="112">
        <f t="shared" si="2"/>
        <v>1975</v>
      </c>
    </row>
    <row r="19" spans="1:26" ht="15">
      <c r="A19" s="133">
        <v>15</v>
      </c>
      <c r="B19" s="113">
        <v>17</v>
      </c>
      <c r="C19" s="35" t="s">
        <v>98</v>
      </c>
      <c r="D19" s="37" t="s">
        <v>54</v>
      </c>
      <c r="E19" s="26">
        <v>1027</v>
      </c>
      <c r="F19" s="38">
        <v>328</v>
      </c>
      <c r="G19" s="119">
        <v>11</v>
      </c>
      <c r="H19" s="26">
        <v>1336</v>
      </c>
      <c r="I19" s="38">
        <v>392</v>
      </c>
      <c r="J19" s="123">
        <v>7</v>
      </c>
      <c r="K19" s="26">
        <v>491</v>
      </c>
      <c r="L19" s="38">
        <v>285</v>
      </c>
      <c r="M19" s="119">
        <v>12</v>
      </c>
      <c r="N19" s="34">
        <v>10</v>
      </c>
      <c r="O19" s="38">
        <v>322</v>
      </c>
      <c r="P19" s="126">
        <v>10</v>
      </c>
      <c r="Q19" s="128">
        <v>795</v>
      </c>
      <c r="R19" s="38">
        <v>199</v>
      </c>
      <c r="S19" s="27">
        <f t="shared" si="0"/>
        <v>398</v>
      </c>
      <c r="T19" s="119">
        <v>19</v>
      </c>
      <c r="U19" s="26">
        <v>2</v>
      </c>
      <c r="V19" s="27">
        <v>-206</v>
      </c>
      <c r="W19" s="38">
        <v>99</v>
      </c>
      <c r="X19" s="50">
        <f t="shared" si="1"/>
        <v>198</v>
      </c>
      <c r="Y19" s="112">
        <v>21</v>
      </c>
      <c r="Z19" s="112">
        <f t="shared" si="2"/>
        <v>1923</v>
      </c>
    </row>
    <row r="20" spans="1:26" ht="15">
      <c r="A20" s="133">
        <v>20</v>
      </c>
      <c r="B20" s="113">
        <v>18</v>
      </c>
      <c r="C20" s="35" t="s">
        <v>44</v>
      </c>
      <c r="D20" s="37" t="s">
        <v>8</v>
      </c>
      <c r="E20" s="26">
        <v>761</v>
      </c>
      <c r="F20" s="38">
        <v>186</v>
      </c>
      <c r="G20" s="119">
        <v>21</v>
      </c>
      <c r="H20" s="26">
        <v>1169</v>
      </c>
      <c r="I20" s="38">
        <v>214</v>
      </c>
      <c r="J20" s="123">
        <v>17</v>
      </c>
      <c r="K20" s="26">
        <v>454</v>
      </c>
      <c r="L20" s="38">
        <v>222</v>
      </c>
      <c r="M20" s="119">
        <v>16</v>
      </c>
      <c r="N20" s="34">
        <v>15</v>
      </c>
      <c r="O20" s="38">
        <v>237</v>
      </c>
      <c r="P20" s="126">
        <v>15</v>
      </c>
      <c r="Q20" s="26">
        <v>995</v>
      </c>
      <c r="R20" s="38">
        <v>337</v>
      </c>
      <c r="S20" s="27">
        <f t="shared" si="0"/>
        <v>674</v>
      </c>
      <c r="T20" s="119">
        <v>10</v>
      </c>
      <c r="U20" s="26">
        <v>2.5</v>
      </c>
      <c r="V20" s="27">
        <v>-732</v>
      </c>
      <c r="W20" s="38">
        <v>111</v>
      </c>
      <c r="X20" s="50">
        <f t="shared" si="1"/>
        <v>222</v>
      </c>
      <c r="Y20" s="112">
        <v>20</v>
      </c>
      <c r="Z20" s="112">
        <f t="shared" si="2"/>
        <v>1755</v>
      </c>
    </row>
    <row r="21" spans="1:26" ht="15">
      <c r="A21" s="133">
        <v>19</v>
      </c>
      <c r="B21" s="113">
        <v>19</v>
      </c>
      <c r="C21" s="35" t="s">
        <v>45</v>
      </c>
      <c r="D21" s="37" t="s">
        <v>8</v>
      </c>
      <c r="E21" s="26">
        <v>736</v>
      </c>
      <c r="F21" s="38">
        <v>174</v>
      </c>
      <c r="G21" s="119">
        <v>22</v>
      </c>
      <c r="H21" s="26">
        <v>1126</v>
      </c>
      <c r="I21" s="38">
        <v>200</v>
      </c>
      <c r="J21" s="123">
        <v>18</v>
      </c>
      <c r="K21" s="26">
        <v>314</v>
      </c>
      <c r="L21" s="38">
        <v>169</v>
      </c>
      <c r="M21" s="119">
        <v>20</v>
      </c>
      <c r="N21" s="34">
        <v>14</v>
      </c>
      <c r="O21" s="38">
        <v>252</v>
      </c>
      <c r="P21" s="126">
        <v>14</v>
      </c>
      <c r="Q21" s="128">
        <v>988</v>
      </c>
      <c r="R21" s="38">
        <v>318</v>
      </c>
      <c r="S21" s="27">
        <f t="shared" si="0"/>
        <v>636</v>
      </c>
      <c r="T21" s="119">
        <v>11</v>
      </c>
      <c r="U21" s="26">
        <v>2.5</v>
      </c>
      <c r="V21" s="27">
        <v>-393</v>
      </c>
      <c r="W21" s="38">
        <v>139</v>
      </c>
      <c r="X21" s="50">
        <f t="shared" si="1"/>
        <v>278</v>
      </c>
      <c r="Y21" s="112">
        <v>18</v>
      </c>
      <c r="Z21" s="112">
        <f t="shared" si="2"/>
        <v>1709</v>
      </c>
    </row>
    <row r="22" spans="1:26" ht="15">
      <c r="A22" s="133">
        <v>17</v>
      </c>
      <c r="B22" s="113">
        <v>20</v>
      </c>
      <c r="C22" s="35" t="s">
        <v>38</v>
      </c>
      <c r="D22" s="37" t="s">
        <v>8</v>
      </c>
      <c r="E22" s="26">
        <v>903</v>
      </c>
      <c r="F22" s="38">
        <v>235</v>
      </c>
      <c r="G22" s="119">
        <v>17</v>
      </c>
      <c r="H22" s="26">
        <v>1072</v>
      </c>
      <c r="I22" s="38">
        <v>188</v>
      </c>
      <c r="J22" s="123">
        <v>19</v>
      </c>
      <c r="K22" s="26">
        <v>422</v>
      </c>
      <c r="L22" s="38">
        <v>195</v>
      </c>
      <c r="M22" s="119">
        <v>18</v>
      </c>
      <c r="N22" s="34">
        <v>21</v>
      </c>
      <c r="O22" s="38">
        <v>157</v>
      </c>
      <c r="P22" s="126">
        <v>21</v>
      </c>
      <c r="Q22" s="128">
        <v>955</v>
      </c>
      <c r="R22" s="38">
        <v>268</v>
      </c>
      <c r="S22" s="27">
        <f t="shared" si="0"/>
        <v>536</v>
      </c>
      <c r="T22" s="119">
        <v>14</v>
      </c>
      <c r="U22" s="26">
        <v>2.5</v>
      </c>
      <c r="V22" s="27">
        <v>-606</v>
      </c>
      <c r="W22" s="38">
        <v>125</v>
      </c>
      <c r="X22" s="50">
        <f t="shared" si="1"/>
        <v>250</v>
      </c>
      <c r="Y22" s="112">
        <v>19</v>
      </c>
      <c r="Z22" s="112">
        <f t="shared" si="2"/>
        <v>1561</v>
      </c>
    </row>
    <row r="23" spans="1:26" ht="15">
      <c r="A23" s="133">
        <v>23</v>
      </c>
      <c r="B23" s="113">
        <v>21</v>
      </c>
      <c r="C23" s="35" t="s">
        <v>94</v>
      </c>
      <c r="D23" s="37" t="s">
        <v>17</v>
      </c>
      <c r="E23" s="26">
        <v>868</v>
      </c>
      <c r="F23" s="38">
        <v>198</v>
      </c>
      <c r="G23" s="119">
        <v>20</v>
      </c>
      <c r="H23" s="26">
        <v>1245</v>
      </c>
      <c r="I23" s="38">
        <v>242</v>
      </c>
      <c r="J23" s="123">
        <v>15</v>
      </c>
      <c r="K23" s="26">
        <v>489</v>
      </c>
      <c r="L23" s="38">
        <v>268</v>
      </c>
      <c r="M23" s="119">
        <v>13</v>
      </c>
      <c r="N23" s="34">
        <v>20</v>
      </c>
      <c r="O23" s="38">
        <v>169</v>
      </c>
      <c r="P23" s="126">
        <v>20</v>
      </c>
      <c r="Q23" s="128">
        <v>523</v>
      </c>
      <c r="R23" s="38">
        <v>163</v>
      </c>
      <c r="S23" s="27">
        <f t="shared" si="0"/>
        <v>326</v>
      </c>
      <c r="T23" s="119">
        <v>22</v>
      </c>
      <c r="U23" s="26"/>
      <c r="V23" s="27"/>
      <c r="W23" s="38"/>
      <c r="X23" s="50"/>
      <c r="Y23" s="119"/>
      <c r="Z23" s="112">
        <f t="shared" si="2"/>
        <v>1203</v>
      </c>
    </row>
    <row r="24" spans="1:26" ht="15">
      <c r="A24" s="133">
        <v>21</v>
      </c>
      <c r="B24" s="113">
        <v>22</v>
      </c>
      <c r="C24" s="36" t="s">
        <v>113</v>
      </c>
      <c r="D24" s="47" t="s">
        <v>114</v>
      </c>
      <c r="E24" s="26">
        <v>981</v>
      </c>
      <c r="F24" s="38">
        <v>249</v>
      </c>
      <c r="G24" s="119">
        <v>16</v>
      </c>
      <c r="H24" s="26">
        <v>1251</v>
      </c>
      <c r="I24" s="38">
        <v>258</v>
      </c>
      <c r="J24" s="123">
        <v>14</v>
      </c>
      <c r="K24" s="26">
        <v>385</v>
      </c>
      <c r="L24" s="38">
        <v>182</v>
      </c>
      <c r="M24" s="119">
        <v>19</v>
      </c>
      <c r="N24" s="34">
        <v>22</v>
      </c>
      <c r="O24" s="38">
        <v>145</v>
      </c>
      <c r="P24" s="126">
        <v>22</v>
      </c>
      <c r="Q24" s="128"/>
      <c r="R24" s="38"/>
      <c r="S24" s="27"/>
      <c r="T24" s="119">
        <v>23</v>
      </c>
      <c r="U24" s="26">
        <v>3</v>
      </c>
      <c r="V24" s="27">
        <v>-479</v>
      </c>
      <c r="W24" s="38">
        <v>153</v>
      </c>
      <c r="X24" s="50">
        <f>W24*2</f>
        <v>306</v>
      </c>
      <c r="Y24" s="112">
        <v>17</v>
      </c>
      <c r="Z24" s="112">
        <f t="shared" si="2"/>
        <v>1140</v>
      </c>
    </row>
    <row r="25" spans="1:26" ht="15">
      <c r="A25" s="134">
        <v>22</v>
      </c>
      <c r="B25" s="113">
        <v>23</v>
      </c>
      <c r="C25" s="35" t="s">
        <v>105</v>
      </c>
      <c r="D25" s="37" t="s">
        <v>49</v>
      </c>
      <c r="E25" s="26">
        <v>667</v>
      </c>
      <c r="F25" s="38">
        <v>163</v>
      </c>
      <c r="G25" s="119">
        <v>23</v>
      </c>
      <c r="H25" s="26">
        <v>631</v>
      </c>
      <c r="I25" s="38">
        <v>130</v>
      </c>
      <c r="J25" s="123">
        <v>24</v>
      </c>
      <c r="K25" s="26">
        <v>58</v>
      </c>
      <c r="L25" s="38">
        <v>134</v>
      </c>
      <c r="M25" s="119">
        <v>23</v>
      </c>
      <c r="N25" s="34">
        <v>23</v>
      </c>
      <c r="O25" s="38">
        <v>134</v>
      </c>
      <c r="P25" s="126">
        <v>23</v>
      </c>
      <c r="Q25" s="128">
        <v>741</v>
      </c>
      <c r="R25" s="38">
        <v>175</v>
      </c>
      <c r="S25" s="27">
        <f>R25*2</f>
        <v>350</v>
      </c>
      <c r="T25" s="119">
        <v>21</v>
      </c>
      <c r="U25" s="26">
        <v>0</v>
      </c>
      <c r="V25" s="27">
        <v>-1413</v>
      </c>
      <c r="W25" s="38">
        <v>86</v>
      </c>
      <c r="X25" s="50">
        <f>W25*2</f>
        <v>172</v>
      </c>
      <c r="Y25" s="112">
        <v>22</v>
      </c>
      <c r="Z25" s="112">
        <f t="shared" si="2"/>
        <v>1083</v>
      </c>
    </row>
    <row r="26" spans="1:26" ht="15">
      <c r="A26" s="135">
        <v>24</v>
      </c>
      <c r="B26" s="114">
        <v>24</v>
      </c>
      <c r="C26" s="148" t="s">
        <v>123</v>
      </c>
      <c r="D26" s="149" t="s">
        <v>106</v>
      </c>
      <c r="E26" s="121"/>
      <c r="F26" s="103"/>
      <c r="G26" s="122"/>
      <c r="H26" s="121">
        <v>766</v>
      </c>
      <c r="I26" s="103">
        <v>140</v>
      </c>
      <c r="J26" s="125">
        <v>23</v>
      </c>
      <c r="K26" s="121"/>
      <c r="L26" s="103"/>
      <c r="M26" s="122"/>
      <c r="N26" s="127"/>
      <c r="O26" s="103"/>
      <c r="P26" s="150"/>
      <c r="Q26" s="129"/>
      <c r="R26" s="117"/>
      <c r="S26" s="115"/>
      <c r="T26" s="122"/>
      <c r="U26" s="121"/>
      <c r="V26" s="115"/>
      <c r="W26" s="103"/>
      <c r="X26" s="116"/>
      <c r="Y26" s="122"/>
      <c r="Z26" s="118">
        <f t="shared" si="2"/>
        <v>140</v>
      </c>
    </row>
    <row r="27" spans="1:26" ht="15">
      <c r="A27" s="107"/>
      <c r="B27" s="24"/>
      <c r="C27" s="28"/>
      <c r="D27" s="29"/>
      <c r="E27" s="30"/>
      <c r="F27" s="16"/>
      <c r="G27" s="30"/>
      <c r="H27" s="30"/>
      <c r="I27" s="16"/>
      <c r="J27" s="32"/>
      <c r="K27" s="30"/>
      <c r="L27" s="16"/>
      <c r="M27" s="30"/>
      <c r="N27" s="31"/>
      <c r="O27" s="31"/>
      <c r="P27" s="31"/>
      <c r="Q27" s="33"/>
      <c r="R27"/>
      <c r="S27" s="30"/>
      <c r="T27" s="30"/>
      <c r="U27" s="30"/>
      <c r="V27" s="30"/>
      <c r="W27" s="16"/>
      <c r="X27" s="30"/>
      <c r="Y27" s="30"/>
      <c r="Z27" s="24"/>
    </row>
    <row r="28" spans="1:26" ht="15.75">
      <c r="A28" s="108"/>
      <c r="B28" s="17"/>
      <c r="C28" s="23"/>
      <c r="D28" s="18"/>
      <c r="E28" s="19"/>
      <c r="F28" s="16"/>
      <c r="G28" s="19"/>
      <c r="H28" s="19"/>
      <c r="I28" s="16"/>
      <c r="J28" s="19"/>
      <c r="K28" s="19"/>
      <c r="L28" s="16"/>
      <c r="M28" s="19"/>
      <c r="N28" s="21"/>
      <c r="O28" s="16"/>
      <c r="P28" s="22"/>
      <c r="Q28" s="19"/>
      <c r="R28"/>
      <c r="S28" s="16"/>
      <c r="T28" s="22"/>
      <c r="U28" s="19"/>
      <c r="V28" s="21"/>
      <c r="W28" s="16"/>
      <c r="X28" s="22"/>
      <c r="Y28" s="19"/>
      <c r="Z28" s="8"/>
    </row>
    <row r="29" spans="1:26" ht="15.75">
      <c r="A29" s="108"/>
      <c r="B29" s="17"/>
      <c r="C29" s="18"/>
      <c r="D29" s="18"/>
      <c r="E29" s="19"/>
      <c r="F29" s="16"/>
      <c r="G29" s="19"/>
      <c r="H29" s="19"/>
      <c r="I29" s="16"/>
      <c r="J29" s="19"/>
      <c r="K29" s="19"/>
      <c r="L29" s="16"/>
      <c r="M29" s="19"/>
      <c r="N29" s="21"/>
      <c r="O29" s="16"/>
      <c r="P29" s="22"/>
      <c r="Q29" s="19"/>
      <c r="R29"/>
      <c r="S29" s="16"/>
      <c r="T29" s="22"/>
      <c r="U29" s="22"/>
      <c r="V29" s="22"/>
      <c r="W29" s="16"/>
      <c r="X29" s="22"/>
      <c r="Y29" s="19"/>
      <c r="Z29" s="8"/>
    </row>
    <row r="30" spans="1:26" ht="15.75">
      <c r="A30" s="108"/>
      <c r="B30" s="17"/>
      <c r="C30" s="18"/>
      <c r="D30" s="18"/>
      <c r="E30" s="19"/>
      <c r="F30" s="16"/>
      <c r="G30" s="19"/>
      <c r="H30" s="19"/>
      <c r="I30" s="16"/>
      <c r="J30" s="20"/>
      <c r="K30" s="19"/>
      <c r="L30" s="16"/>
      <c r="M30" s="19"/>
      <c r="N30" s="19"/>
      <c r="O30" s="16"/>
      <c r="P30" s="19"/>
      <c r="Q30" s="19"/>
      <c r="R30"/>
      <c r="S30" s="22"/>
      <c r="T30" s="22"/>
      <c r="U30" s="19"/>
      <c r="V30" s="21"/>
      <c r="W30" s="16"/>
      <c r="X30" s="22"/>
      <c r="Y30" s="19"/>
      <c r="Z30" s="8"/>
    </row>
    <row r="31" spans="1:26" ht="15.75">
      <c r="A31" s="108"/>
      <c r="B31" s="17"/>
      <c r="C31" s="18"/>
      <c r="D31" s="18"/>
      <c r="E31" s="22"/>
      <c r="F31" s="16"/>
      <c r="G31" s="19"/>
      <c r="H31" s="22"/>
      <c r="I31" s="16"/>
      <c r="J31" s="19"/>
      <c r="K31" s="19"/>
      <c r="L31" s="16"/>
      <c r="M31" s="19"/>
      <c r="N31" s="22"/>
      <c r="O31" s="16"/>
      <c r="P31" s="22"/>
      <c r="Q31" s="19"/>
      <c r="R31"/>
      <c r="S31" s="22"/>
      <c r="T31" s="22"/>
      <c r="U31" s="19"/>
      <c r="V31" s="19"/>
      <c r="W31" s="22"/>
      <c r="X31" s="22"/>
      <c r="Y31" s="22"/>
      <c r="Z31" s="8"/>
    </row>
    <row r="32" spans="1:26" ht="15.75">
      <c r="A32" s="108"/>
      <c r="B32" s="17"/>
      <c r="C32" s="18"/>
      <c r="D32" s="18"/>
      <c r="E32" s="22"/>
      <c r="F32" s="16"/>
      <c r="G32" s="19"/>
      <c r="H32" s="22"/>
      <c r="I32" s="16"/>
      <c r="J32" s="20"/>
      <c r="K32" s="19"/>
      <c r="L32" s="16"/>
      <c r="M32" s="19"/>
      <c r="N32" s="22"/>
      <c r="O32" s="16"/>
      <c r="P32" s="22"/>
      <c r="Q32" s="19"/>
      <c r="R32"/>
      <c r="S32" s="22"/>
      <c r="T32" s="22"/>
      <c r="U32" s="22"/>
      <c r="V32" s="22"/>
      <c r="W32" s="22"/>
      <c r="X32" s="22"/>
      <c r="Y32" s="19"/>
      <c r="Z32" s="8"/>
    </row>
    <row r="33" spans="1:26" ht="15.75">
      <c r="A33" s="108"/>
      <c r="B33" s="17"/>
      <c r="C33" s="18"/>
      <c r="D33" s="18"/>
      <c r="E33" s="19"/>
      <c r="F33" s="16"/>
      <c r="G33" s="19"/>
      <c r="H33" s="19"/>
      <c r="I33" s="16"/>
      <c r="J33" s="19"/>
      <c r="K33" s="19"/>
      <c r="L33" s="16"/>
      <c r="M33" s="19"/>
      <c r="N33" s="21"/>
      <c r="O33" s="16"/>
      <c r="P33" s="19"/>
      <c r="Q33" s="19"/>
      <c r="R33"/>
      <c r="S33" s="22"/>
      <c r="T33" s="22"/>
      <c r="U33" s="19"/>
      <c r="V33" s="19"/>
      <c r="W33" s="22"/>
      <c r="X33" s="22"/>
      <c r="Y33" s="19"/>
      <c r="Z33" s="8"/>
    </row>
    <row r="34" spans="1:26" ht="15.75">
      <c r="A34" s="108"/>
      <c r="B34" s="17"/>
      <c r="C34" s="18"/>
      <c r="D34" s="18"/>
      <c r="E34" s="22"/>
      <c r="F34" s="16"/>
      <c r="G34" s="19"/>
      <c r="H34" s="22"/>
      <c r="I34" s="16"/>
      <c r="J34" s="20"/>
      <c r="K34" s="19"/>
      <c r="L34" s="16"/>
      <c r="M34" s="19"/>
      <c r="N34" s="22"/>
      <c r="O34" s="22"/>
      <c r="P34" s="22"/>
      <c r="Q34" s="19"/>
      <c r="R34"/>
      <c r="S34" s="22"/>
      <c r="T34" s="22"/>
      <c r="U34" s="22"/>
      <c r="V34" s="22"/>
      <c r="W34" s="22"/>
      <c r="X34" s="22"/>
      <c r="Y34" s="22"/>
      <c r="Z34" s="8"/>
    </row>
    <row r="35" spans="1:26" ht="15.75">
      <c r="A35" s="108"/>
      <c r="B35" s="17"/>
      <c r="C35" s="18"/>
      <c r="D35" s="18"/>
      <c r="E35" s="19"/>
      <c r="F35" s="16"/>
      <c r="G35" s="19"/>
      <c r="H35" s="19"/>
      <c r="I35" s="16"/>
      <c r="J35" s="20"/>
      <c r="K35" s="19"/>
      <c r="L35" s="16"/>
      <c r="M35" s="19"/>
      <c r="N35" s="21"/>
      <c r="O35" s="22"/>
      <c r="P35" s="22"/>
      <c r="Q35" s="19"/>
      <c r="R35"/>
      <c r="S35" s="22"/>
      <c r="T35" s="22"/>
      <c r="U35" s="19"/>
      <c r="V35" s="19"/>
      <c r="W35" s="22"/>
      <c r="X35" s="22"/>
      <c r="Y35" s="22"/>
      <c r="Z35" s="8"/>
    </row>
    <row r="36" spans="1:26" ht="15.75">
      <c r="A36" s="109"/>
      <c r="B36" s="9"/>
      <c r="C36" s="7"/>
      <c r="D36" s="7"/>
      <c r="E36" s="13"/>
      <c r="F36" s="16"/>
      <c r="G36" s="5"/>
      <c r="H36" s="13"/>
      <c r="I36" s="16"/>
      <c r="J36" s="5"/>
      <c r="K36" s="5"/>
      <c r="L36" s="16"/>
      <c r="M36" s="5"/>
      <c r="N36" s="13"/>
      <c r="O36" s="16"/>
      <c r="P36" s="5"/>
      <c r="Q36" s="5"/>
      <c r="R36"/>
      <c r="S36" s="16"/>
      <c r="T36" s="13"/>
      <c r="U36" s="13"/>
      <c r="V36" s="13"/>
      <c r="W36" s="16"/>
      <c r="X36" s="16"/>
      <c r="Y36" s="13"/>
      <c r="Z36" s="8"/>
    </row>
    <row r="37" spans="1:26" ht="15.75">
      <c r="A37" s="109"/>
      <c r="B37" s="9"/>
      <c r="C37" s="7"/>
      <c r="D37" s="7"/>
      <c r="E37" s="13"/>
      <c r="F37" s="16"/>
      <c r="G37" s="5"/>
      <c r="H37" s="13"/>
      <c r="I37" s="16"/>
      <c r="J37" s="5"/>
      <c r="K37" s="5"/>
      <c r="L37" s="16"/>
      <c r="M37" s="5"/>
      <c r="N37" s="13"/>
      <c r="O37" s="16"/>
      <c r="P37" s="5"/>
      <c r="Q37" s="5"/>
      <c r="R37"/>
      <c r="S37" s="16"/>
      <c r="T37" s="13"/>
      <c r="U37" s="5"/>
      <c r="V37" s="5"/>
      <c r="W37" s="16"/>
      <c r="X37" s="16"/>
      <c r="Y37" s="13"/>
      <c r="Z37" s="8"/>
    </row>
    <row r="38" spans="2:26" ht="16.5">
      <c r="B38" s="9"/>
      <c r="C38" s="14"/>
      <c r="D38" s="14"/>
      <c r="E38" s="13"/>
      <c r="F38" s="16"/>
      <c r="G38" s="5"/>
      <c r="H38" s="13"/>
      <c r="I38" s="16"/>
      <c r="J38" s="5"/>
      <c r="K38" s="5"/>
      <c r="L38" s="16"/>
      <c r="M38" s="5"/>
      <c r="N38" s="13"/>
      <c r="O38" s="16"/>
      <c r="P38" s="5"/>
      <c r="Q38" s="5"/>
      <c r="R38"/>
      <c r="S38" s="16"/>
      <c r="T38" s="13"/>
      <c r="U38" s="5"/>
      <c r="V38" s="5"/>
      <c r="W38" s="16"/>
      <c r="X38" s="16"/>
      <c r="Y38" s="5"/>
      <c r="Z38" s="8"/>
    </row>
    <row r="39" spans="2:28" ht="16.5">
      <c r="B39" s="9"/>
      <c r="C39" s="14"/>
      <c r="D39" s="14"/>
      <c r="E39" s="13"/>
      <c r="F39" s="16"/>
      <c r="G39" s="5"/>
      <c r="H39" s="13"/>
      <c r="I39" s="16"/>
      <c r="J39" s="5"/>
      <c r="K39" s="5"/>
      <c r="L39" s="16"/>
      <c r="M39" s="5"/>
      <c r="N39" s="13"/>
      <c r="O39" s="16"/>
      <c r="P39" s="13"/>
      <c r="Q39" s="5"/>
      <c r="R39"/>
      <c r="S39" s="16"/>
      <c r="T39" s="13"/>
      <c r="U39" s="13"/>
      <c r="V39" s="13"/>
      <c r="W39" s="16"/>
      <c r="X39" s="16"/>
      <c r="Y39" s="5"/>
      <c r="Z39" s="8"/>
      <c r="AB39">
        <v>1</v>
      </c>
    </row>
    <row r="40" spans="2:26" ht="16.5">
      <c r="B40" s="9"/>
      <c r="C40" s="11"/>
      <c r="D40" s="12"/>
      <c r="E40" s="13"/>
      <c r="F40" s="16"/>
      <c r="G40" s="5"/>
      <c r="H40" s="13"/>
      <c r="I40" s="16"/>
      <c r="J40" s="5"/>
      <c r="K40" s="5"/>
      <c r="L40" s="16"/>
      <c r="M40" s="5"/>
      <c r="N40" s="13"/>
      <c r="O40" s="16"/>
      <c r="P40" s="13"/>
      <c r="Q40" s="5"/>
      <c r="R40"/>
      <c r="S40" s="16"/>
      <c r="T40" s="13"/>
      <c r="U40" s="13"/>
      <c r="V40" s="13"/>
      <c r="W40" s="16"/>
      <c r="X40" s="16"/>
      <c r="Y40" s="13"/>
      <c r="Z40" s="8"/>
    </row>
    <row r="41" spans="2:26" ht="16.5">
      <c r="B41" s="9"/>
      <c r="C41" s="10"/>
      <c r="D41" s="12"/>
      <c r="E41" s="13"/>
      <c r="F41" s="16"/>
      <c r="G41" s="5"/>
      <c r="H41" s="13"/>
      <c r="I41" s="16"/>
      <c r="J41" s="5"/>
      <c r="K41" s="5"/>
      <c r="L41" s="16"/>
      <c r="M41" s="5"/>
      <c r="N41" s="13"/>
      <c r="O41" s="16"/>
      <c r="P41" s="13"/>
      <c r="Q41" s="5"/>
      <c r="R41"/>
      <c r="S41" s="16"/>
      <c r="T41" s="13"/>
      <c r="U41" s="13"/>
      <c r="V41" s="13"/>
      <c r="W41" s="16"/>
      <c r="X41" s="16"/>
      <c r="Y41" s="13"/>
      <c r="Z41" s="8"/>
    </row>
    <row r="42" spans="2:26" ht="16.5">
      <c r="B42" s="9"/>
      <c r="C42" s="14"/>
      <c r="D42" s="14"/>
      <c r="E42" s="13"/>
      <c r="F42" s="16"/>
      <c r="G42" s="5"/>
      <c r="H42" s="13"/>
      <c r="I42" s="16"/>
      <c r="J42" s="5"/>
      <c r="K42" s="5"/>
      <c r="L42" s="16"/>
      <c r="M42" s="5"/>
      <c r="N42" s="13"/>
      <c r="O42" s="16"/>
      <c r="P42" s="5"/>
      <c r="Q42" s="5"/>
      <c r="R42" s="16"/>
      <c r="S42" s="16"/>
      <c r="T42" s="13"/>
      <c r="U42" s="13"/>
      <c r="V42" s="13"/>
      <c r="W42" s="16"/>
      <c r="X42" s="16"/>
      <c r="Y42" s="13"/>
      <c r="Z42" s="8"/>
    </row>
    <row r="43" spans="2:26" ht="16.5">
      <c r="B43" s="9"/>
      <c r="C43" s="15"/>
      <c r="D43" s="15"/>
      <c r="E43" s="13"/>
      <c r="F43" s="16"/>
      <c r="G43" s="13"/>
      <c r="H43" s="13"/>
      <c r="I43" s="16"/>
      <c r="J43" s="13"/>
      <c r="K43" s="13"/>
      <c r="L43" s="13"/>
      <c r="M43" s="13"/>
      <c r="N43" s="13"/>
      <c r="O43" s="16"/>
      <c r="P43" s="13"/>
      <c r="Q43" s="5"/>
      <c r="R43" s="16"/>
      <c r="S43" s="16"/>
      <c r="T43" s="13"/>
      <c r="U43" s="13"/>
      <c r="V43" s="13"/>
      <c r="W43" s="16"/>
      <c r="X43" s="16"/>
      <c r="Y43" s="5"/>
      <c r="Z43" s="8"/>
    </row>
    <row r="44" spans="5:19" ht="16.5">
      <c r="E44" s="16"/>
      <c r="F44" s="16"/>
      <c r="I44" s="16"/>
      <c r="L44" s="16"/>
      <c r="O44" s="16"/>
      <c r="R44" s="16"/>
      <c r="S44" s="16"/>
    </row>
    <row r="45" spans="5:19" ht="16.5">
      <c r="E45" s="16"/>
      <c r="F45" s="16"/>
      <c r="I45" s="16"/>
      <c r="O45" s="16"/>
      <c r="R45" s="16"/>
      <c r="S45" s="16"/>
    </row>
    <row r="46" spans="5:15" ht="16.5">
      <c r="E46" s="16"/>
      <c r="F46" s="16"/>
      <c r="I46" s="16"/>
      <c r="O46" s="16"/>
    </row>
    <row r="47" spans="5:6" ht="16.5">
      <c r="E47" s="16"/>
      <c r="F47" s="16"/>
    </row>
    <row r="48" spans="5:6" ht="16.5">
      <c r="E48" s="16"/>
      <c r="F48" s="16"/>
    </row>
    <row r="49" ht="16.5">
      <c r="E49" s="16"/>
    </row>
    <row r="50" ht="16.5">
      <c r="E50" s="16"/>
    </row>
    <row r="51" ht="16.5">
      <c r="E51" s="16"/>
    </row>
    <row r="52" ht="16.5">
      <c r="E52" s="16"/>
    </row>
  </sheetData>
  <sheetProtection/>
  <mergeCells count="6">
    <mergeCell ref="E1:G1"/>
    <mergeCell ref="H1:J1"/>
    <mergeCell ref="K1:M1"/>
    <mergeCell ref="U1:Y1"/>
    <mergeCell ref="Q1:T1"/>
    <mergeCell ref="N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&amp;CCNIS 2022 ET2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86" zoomScaleNormal="86" zoomScalePageLayoutView="0" workbookViewId="0" topLeftCell="A1">
      <selection activeCell="K40" sqref="K40"/>
    </sheetView>
  </sheetViews>
  <sheetFormatPr defaultColWidth="9.140625" defaultRowHeight="15"/>
  <cols>
    <col min="1" max="1" width="6.140625" style="2" customWidth="1"/>
    <col min="2" max="2" width="13.57421875" style="3" customWidth="1"/>
    <col min="3" max="3" width="14.28125" style="0" customWidth="1"/>
    <col min="4" max="4" width="5.8515625" style="1" bestFit="1" customWidth="1"/>
    <col min="5" max="5" width="7.57421875" style="1" bestFit="1" customWidth="1"/>
    <col min="6" max="6" width="13.57421875" style="0" customWidth="1"/>
    <col min="7" max="7" width="8.00390625" style="1" bestFit="1" customWidth="1"/>
    <col min="8" max="8" width="7.57421875" style="1" bestFit="1" customWidth="1"/>
    <col min="9" max="9" width="13.7109375" style="0" customWidth="1"/>
    <col min="10" max="10" width="5.7109375" style="1" bestFit="1" customWidth="1"/>
    <col min="11" max="11" width="7.57421875" style="1" bestFit="1" customWidth="1"/>
    <col min="12" max="12" width="15.57421875" style="0" customWidth="1"/>
    <col min="13" max="13" width="8.00390625" style="1" bestFit="1" customWidth="1"/>
    <col min="14" max="14" width="7.57421875" style="1" bestFit="1" customWidth="1"/>
    <col min="15" max="15" width="15.57421875" style="0" customWidth="1"/>
    <col min="16" max="16" width="8.28125" style="1" customWidth="1"/>
    <col min="17" max="17" width="7.57421875" style="1" bestFit="1" customWidth="1"/>
    <col min="18" max="18" width="16.00390625" style="0" customWidth="1"/>
    <col min="19" max="19" width="7.57421875" style="1" bestFit="1" customWidth="1"/>
    <col min="20" max="20" width="7.57421875" style="2" bestFit="1" customWidth="1"/>
    <col min="21" max="21" width="7.00390625" style="3" bestFit="1" customWidth="1"/>
  </cols>
  <sheetData>
    <row r="1" spans="1:21" ht="18.75">
      <c r="A1" s="54"/>
      <c r="B1" s="51" t="s">
        <v>130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ht="15">
      <c r="A2" s="55" t="s">
        <v>13</v>
      </c>
      <c r="B2" s="56" t="s">
        <v>16</v>
      </c>
      <c r="C2" s="97" t="s">
        <v>9</v>
      </c>
      <c r="D2" s="98"/>
      <c r="E2" s="99"/>
      <c r="F2" s="97" t="s">
        <v>122</v>
      </c>
      <c r="G2" s="98"/>
      <c r="H2" s="99"/>
      <c r="I2" s="100" t="s">
        <v>119</v>
      </c>
      <c r="J2" s="101"/>
      <c r="K2" s="102"/>
      <c r="L2" s="97" t="s">
        <v>109</v>
      </c>
      <c r="M2" s="98"/>
      <c r="N2" s="99"/>
      <c r="O2" s="97" t="s">
        <v>24</v>
      </c>
      <c r="P2" s="98"/>
      <c r="Q2" s="99"/>
      <c r="R2" s="97" t="s">
        <v>25</v>
      </c>
      <c r="S2" s="98"/>
      <c r="T2" s="99"/>
      <c r="U2" s="58" t="s">
        <v>12</v>
      </c>
    </row>
    <row r="3" spans="1:21" s="53" customFormat="1" ht="16.5">
      <c r="A3" s="79"/>
      <c r="B3" s="80"/>
      <c r="C3" s="81" t="s">
        <v>15</v>
      </c>
      <c r="D3" s="82" t="s">
        <v>18</v>
      </c>
      <c r="E3" s="83" t="s">
        <v>19</v>
      </c>
      <c r="F3" s="81" t="s">
        <v>15</v>
      </c>
      <c r="G3" s="82" t="s">
        <v>26</v>
      </c>
      <c r="H3" s="83" t="s">
        <v>19</v>
      </c>
      <c r="I3" s="81" t="s">
        <v>15</v>
      </c>
      <c r="J3" s="82" t="s">
        <v>125</v>
      </c>
      <c r="K3" s="83" t="s">
        <v>19</v>
      </c>
      <c r="L3" s="81" t="s">
        <v>15</v>
      </c>
      <c r="M3" s="82" t="s">
        <v>126</v>
      </c>
      <c r="N3" s="83" t="s">
        <v>19</v>
      </c>
      <c r="O3" s="81" t="s">
        <v>15</v>
      </c>
      <c r="P3" s="82" t="s">
        <v>127</v>
      </c>
      <c r="Q3" s="83" t="s">
        <v>19</v>
      </c>
      <c r="R3" s="81" t="s">
        <v>15</v>
      </c>
      <c r="S3" s="82" t="s">
        <v>27</v>
      </c>
      <c r="T3" s="83" t="s">
        <v>19</v>
      </c>
      <c r="U3" s="84"/>
    </row>
    <row r="4" spans="1:21" ht="15">
      <c r="A4" s="85"/>
      <c r="B4" s="86"/>
      <c r="C4" s="87"/>
      <c r="D4" s="88"/>
      <c r="E4" s="89"/>
      <c r="F4" s="87"/>
      <c r="G4" s="88"/>
      <c r="H4" s="89"/>
      <c r="I4" s="87"/>
      <c r="J4" s="88"/>
      <c r="K4" s="89"/>
      <c r="L4" s="87"/>
      <c r="M4" s="88"/>
      <c r="N4" s="89"/>
      <c r="O4" s="87"/>
      <c r="P4" s="88"/>
      <c r="Q4" s="89"/>
      <c r="R4" s="87"/>
      <c r="S4" s="88"/>
      <c r="T4" s="90"/>
      <c r="U4" s="91"/>
    </row>
    <row r="5" spans="1:21" ht="15">
      <c r="A5" s="59">
        <v>1</v>
      </c>
      <c r="B5" s="60" t="s">
        <v>17</v>
      </c>
      <c r="C5" s="74" t="s">
        <v>35</v>
      </c>
      <c r="D5" s="27">
        <v>1095</v>
      </c>
      <c r="E5" s="75"/>
      <c r="F5" s="74" t="s">
        <v>35</v>
      </c>
      <c r="G5" s="27">
        <v>1425</v>
      </c>
      <c r="H5" s="75"/>
      <c r="I5" s="74" t="s">
        <v>34</v>
      </c>
      <c r="J5" s="62">
        <v>758</v>
      </c>
      <c r="K5" s="75"/>
      <c r="L5" s="74" t="s">
        <v>29</v>
      </c>
      <c r="M5" s="63">
        <v>96</v>
      </c>
      <c r="N5" s="75"/>
      <c r="O5" s="74" t="s">
        <v>34</v>
      </c>
      <c r="P5" s="64">
        <v>1392</v>
      </c>
      <c r="Q5" s="75"/>
      <c r="R5" s="74" t="s">
        <v>29</v>
      </c>
      <c r="S5" s="61">
        <v>7</v>
      </c>
      <c r="T5" s="75"/>
      <c r="U5" s="65"/>
    </row>
    <row r="6" spans="1:21" ht="15">
      <c r="A6" s="59"/>
      <c r="B6" s="60"/>
      <c r="C6" s="74" t="s">
        <v>41</v>
      </c>
      <c r="D6" s="27">
        <v>1076</v>
      </c>
      <c r="E6" s="75"/>
      <c r="F6" s="74" t="s">
        <v>32</v>
      </c>
      <c r="G6" s="27">
        <v>1378</v>
      </c>
      <c r="H6" s="75"/>
      <c r="I6" s="74" t="s">
        <v>95</v>
      </c>
      <c r="J6" s="62">
        <v>714</v>
      </c>
      <c r="K6" s="75"/>
      <c r="L6" s="74" t="s">
        <v>31</v>
      </c>
      <c r="M6" s="63">
        <v>86</v>
      </c>
      <c r="N6" s="75"/>
      <c r="O6" s="74" t="s">
        <v>29</v>
      </c>
      <c r="P6" s="64">
        <v>1309</v>
      </c>
      <c r="Q6" s="75"/>
      <c r="R6" s="74" t="s">
        <v>31</v>
      </c>
      <c r="S6" s="61">
        <v>6</v>
      </c>
      <c r="T6" s="75"/>
      <c r="U6" s="65"/>
    </row>
    <row r="7" spans="1:21" ht="15">
      <c r="A7" s="59"/>
      <c r="B7" s="60"/>
      <c r="C7" s="74" t="s">
        <v>29</v>
      </c>
      <c r="D7" s="27">
        <v>1072</v>
      </c>
      <c r="E7" s="75">
        <v>1</v>
      </c>
      <c r="F7" s="74" t="s">
        <v>52</v>
      </c>
      <c r="G7" s="27">
        <v>1340</v>
      </c>
      <c r="H7" s="75">
        <v>2</v>
      </c>
      <c r="I7" s="74" t="s">
        <v>35</v>
      </c>
      <c r="J7" s="62">
        <v>709</v>
      </c>
      <c r="K7" s="75">
        <v>1</v>
      </c>
      <c r="L7" s="74" t="s">
        <v>34</v>
      </c>
      <c r="M7" s="63">
        <v>84</v>
      </c>
      <c r="N7" s="75">
        <v>2</v>
      </c>
      <c r="O7" s="74" t="s">
        <v>35</v>
      </c>
      <c r="P7" s="64">
        <v>1236</v>
      </c>
      <c r="Q7" s="75">
        <v>1</v>
      </c>
      <c r="R7" s="74" t="s">
        <v>35</v>
      </c>
      <c r="S7" s="61">
        <v>6</v>
      </c>
      <c r="T7" s="75">
        <v>1</v>
      </c>
      <c r="U7" s="65"/>
    </row>
    <row r="8" spans="1:21" ht="15">
      <c r="A8" s="67"/>
      <c r="B8" s="68"/>
      <c r="C8" s="77"/>
      <c r="D8" s="69">
        <f>SUM(D5:D7)</f>
        <v>3243</v>
      </c>
      <c r="E8" s="78">
        <v>575</v>
      </c>
      <c r="F8" s="77"/>
      <c r="G8" s="69">
        <f>SUM(G5:G7)</f>
        <v>4143</v>
      </c>
      <c r="H8" s="78">
        <v>389</v>
      </c>
      <c r="I8" s="92"/>
      <c r="J8" s="69">
        <f>SUM(J5:J7)</f>
        <v>2181</v>
      </c>
      <c r="K8" s="78">
        <v>575</v>
      </c>
      <c r="L8" s="77"/>
      <c r="M8" s="69">
        <f>SUM(M5:M7)</f>
        <v>266</v>
      </c>
      <c r="N8" s="78">
        <v>389</v>
      </c>
      <c r="O8" s="77"/>
      <c r="P8" s="69">
        <f>SUM(P5:P7)</f>
        <v>3937</v>
      </c>
      <c r="Q8" s="78">
        <v>1150</v>
      </c>
      <c r="R8" s="92"/>
      <c r="S8" s="69">
        <f>SUM(S5:S7)</f>
        <v>19</v>
      </c>
      <c r="T8" s="78">
        <f>575*2</f>
        <v>1150</v>
      </c>
      <c r="U8" s="70">
        <f>E8+H8+K8+N8+Q8+T8</f>
        <v>4228</v>
      </c>
    </row>
    <row r="9" spans="1:21" ht="15">
      <c r="A9" s="85"/>
      <c r="B9" s="86"/>
      <c r="C9" s="93"/>
      <c r="D9" s="94"/>
      <c r="E9" s="90"/>
      <c r="F9" s="93"/>
      <c r="G9" s="94"/>
      <c r="H9" s="90"/>
      <c r="I9" s="95"/>
      <c r="J9" s="94"/>
      <c r="K9" s="90"/>
      <c r="L9" s="93"/>
      <c r="M9" s="94"/>
      <c r="N9" s="90"/>
      <c r="O9" s="93"/>
      <c r="P9" s="94"/>
      <c r="Q9" s="90"/>
      <c r="R9" s="95"/>
      <c r="S9" s="94"/>
      <c r="T9" s="90"/>
      <c r="U9" s="96"/>
    </row>
    <row r="10" spans="1:21" ht="15" customHeight="1">
      <c r="A10" s="59">
        <v>2</v>
      </c>
      <c r="B10" s="60" t="s">
        <v>48</v>
      </c>
      <c r="C10" s="74" t="s">
        <v>40</v>
      </c>
      <c r="D10" s="27">
        <v>1090</v>
      </c>
      <c r="E10" s="73"/>
      <c r="F10" s="74" t="s">
        <v>39</v>
      </c>
      <c r="G10" s="27">
        <v>1434</v>
      </c>
      <c r="H10" s="75"/>
      <c r="I10" s="74" t="s">
        <v>33</v>
      </c>
      <c r="J10" s="62">
        <v>758</v>
      </c>
      <c r="K10" s="75"/>
      <c r="L10" s="74" t="s">
        <v>46</v>
      </c>
      <c r="M10" s="63">
        <v>96</v>
      </c>
      <c r="N10" s="75"/>
      <c r="O10" s="74" t="s">
        <v>39</v>
      </c>
      <c r="P10" s="64">
        <v>1246</v>
      </c>
      <c r="Q10" s="75"/>
      <c r="R10" s="74" t="s">
        <v>50</v>
      </c>
      <c r="S10" s="38">
        <v>6</v>
      </c>
      <c r="T10" s="75"/>
      <c r="U10" s="65"/>
    </row>
    <row r="11" spans="1:21" ht="15" customHeight="1">
      <c r="A11" s="59"/>
      <c r="B11" s="60"/>
      <c r="C11" s="74" t="s">
        <v>43</v>
      </c>
      <c r="D11" s="27">
        <v>1084</v>
      </c>
      <c r="E11" s="73"/>
      <c r="F11" s="74" t="s">
        <v>43</v>
      </c>
      <c r="G11" s="27">
        <v>1408</v>
      </c>
      <c r="H11" s="75"/>
      <c r="I11" s="74" t="s">
        <v>40</v>
      </c>
      <c r="J11" s="62">
        <v>734</v>
      </c>
      <c r="K11" s="75"/>
      <c r="L11" s="74" t="s">
        <v>39</v>
      </c>
      <c r="M11" s="63">
        <v>86</v>
      </c>
      <c r="N11" s="75"/>
      <c r="O11" s="74" t="s">
        <v>33</v>
      </c>
      <c r="P11" s="64">
        <v>1182</v>
      </c>
      <c r="Q11" s="75"/>
      <c r="R11" s="74" t="s">
        <v>33</v>
      </c>
      <c r="S11" s="38">
        <v>5</v>
      </c>
      <c r="T11" s="75"/>
      <c r="U11" s="65"/>
    </row>
    <row r="12" spans="1:21" ht="15" customHeight="1">
      <c r="A12" s="59"/>
      <c r="B12" s="60"/>
      <c r="C12" s="74" t="s">
        <v>39</v>
      </c>
      <c r="D12" s="27">
        <v>1053</v>
      </c>
      <c r="E12" s="75">
        <v>2</v>
      </c>
      <c r="F12" s="74" t="s">
        <v>46</v>
      </c>
      <c r="G12" s="27">
        <v>1373</v>
      </c>
      <c r="H12" s="75">
        <v>1</v>
      </c>
      <c r="I12" s="74" t="s">
        <v>43</v>
      </c>
      <c r="J12" s="62">
        <v>497</v>
      </c>
      <c r="K12" s="75">
        <v>2</v>
      </c>
      <c r="L12" s="74" t="s">
        <v>33</v>
      </c>
      <c r="M12" s="63">
        <v>86</v>
      </c>
      <c r="N12" s="75">
        <v>1</v>
      </c>
      <c r="O12" s="74" t="s">
        <v>43</v>
      </c>
      <c r="P12" s="64">
        <v>1115</v>
      </c>
      <c r="Q12" s="75">
        <v>2</v>
      </c>
      <c r="R12" s="74" t="s">
        <v>39</v>
      </c>
      <c r="S12" s="38">
        <v>4</v>
      </c>
      <c r="T12" s="75">
        <v>2</v>
      </c>
      <c r="U12" s="65"/>
    </row>
    <row r="13" spans="1:21" ht="15">
      <c r="A13" s="67"/>
      <c r="B13" s="68"/>
      <c r="C13" s="77"/>
      <c r="D13" s="69">
        <f>SUM(D10:D12)</f>
        <v>3227</v>
      </c>
      <c r="E13" s="78">
        <v>389</v>
      </c>
      <c r="F13" s="77"/>
      <c r="G13" s="69">
        <f>SUM(G10:G12)</f>
        <v>4215</v>
      </c>
      <c r="H13" s="78">
        <v>575</v>
      </c>
      <c r="I13" s="77"/>
      <c r="J13" s="69">
        <f>SUM(J10:J12)</f>
        <v>1989</v>
      </c>
      <c r="K13" s="78">
        <v>389</v>
      </c>
      <c r="L13" s="77"/>
      <c r="M13" s="69">
        <f>SUM(M10:M12)</f>
        <v>268</v>
      </c>
      <c r="N13" s="78">
        <v>575</v>
      </c>
      <c r="O13" s="77"/>
      <c r="P13" s="69">
        <f>SUM(P10:P12)</f>
        <v>3543</v>
      </c>
      <c r="Q13" s="78">
        <v>778</v>
      </c>
      <c r="R13" s="92"/>
      <c r="S13" s="69">
        <f>SUM(S10:S12)</f>
        <v>15</v>
      </c>
      <c r="T13" s="78">
        <f>389*2</f>
        <v>778</v>
      </c>
      <c r="U13" s="70">
        <f>E13+H13+K13+N13+Q13+T13</f>
        <v>3484</v>
      </c>
    </row>
    <row r="14" spans="1:21" ht="15">
      <c r="A14" s="85"/>
      <c r="B14" s="86"/>
      <c r="C14" s="93"/>
      <c r="D14" s="88"/>
      <c r="E14" s="90"/>
      <c r="F14" s="93"/>
      <c r="G14" s="88"/>
      <c r="H14" s="90"/>
      <c r="I14" s="93"/>
      <c r="J14" s="88"/>
      <c r="K14" s="89"/>
      <c r="L14" s="93"/>
      <c r="M14" s="88"/>
      <c r="N14" s="89"/>
      <c r="O14" s="93"/>
      <c r="P14" s="88"/>
      <c r="Q14" s="89"/>
      <c r="R14" s="95"/>
      <c r="S14" s="88"/>
      <c r="T14" s="90"/>
      <c r="U14" s="96"/>
    </row>
    <row r="15" spans="1:21" ht="15">
      <c r="A15" s="59">
        <v>3</v>
      </c>
      <c r="B15" s="60" t="s">
        <v>8</v>
      </c>
      <c r="C15" s="74" t="s">
        <v>38</v>
      </c>
      <c r="D15" s="27">
        <v>903</v>
      </c>
      <c r="E15" s="75"/>
      <c r="F15" s="74" t="s">
        <v>44</v>
      </c>
      <c r="G15" s="27">
        <v>1169</v>
      </c>
      <c r="H15" s="75"/>
      <c r="I15" s="74" t="s">
        <v>44</v>
      </c>
      <c r="J15" s="27">
        <v>454</v>
      </c>
      <c r="K15" s="75"/>
      <c r="L15" s="74" t="s">
        <v>45</v>
      </c>
      <c r="M15" s="38">
        <v>3</v>
      </c>
      <c r="N15" s="75"/>
      <c r="O15" s="74" t="s">
        <v>44</v>
      </c>
      <c r="P15" s="27">
        <v>995</v>
      </c>
      <c r="Q15" s="75"/>
      <c r="R15" s="74" t="s">
        <v>45</v>
      </c>
      <c r="S15" s="66">
        <v>2.5</v>
      </c>
      <c r="T15" s="75"/>
      <c r="U15" s="65"/>
    </row>
    <row r="16" spans="1:21" ht="15">
      <c r="A16" s="59"/>
      <c r="B16" s="60"/>
      <c r="C16" s="74" t="s">
        <v>44</v>
      </c>
      <c r="D16" s="27">
        <v>761</v>
      </c>
      <c r="E16" s="75"/>
      <c r="F16" s="74" t="s">
        <v>45</v>
      </c>
      <c r="G16" s="27">
        <v>1126</v>
      </c>
      <c r="H16" s="75"/>
      <c r="I16" s="74" t="s">
        <v>38</v>
      </c>
      <c r="J16" s="27">
        <v>422</v>
      </c>
      <c r="K16" s="75"/>
      <c r="L16" s="74" t="s">
        <v>44</v>
      </c>
      <c r="M16" s="38">
        <v>3</v>
      </c>
      <c r="N16" s="75"/>
      <c r="O16" s="74" t="s">
        <v>45</v>
      </c>
      <c r="P16" s="64">
        <v>988</v>
      </c>
      <c r="Q16" s="75"/>
      <c r="R16" s="74" t="s">
        <v>38</v>
      </c>
      <c r="S16" s="66">
        <v>2.5</v>
      </c>
      <c r="T16" s="75"/>
      <c r="U16" s="65"/>
    </row>
    <row r="17" spans="1:21" ht="15">
      <c r="A17" s="59"/>
      <c r="B17" s="60"/>
      <c r="C17" s="74" t="s">
        <v>45</v>
      </c>
      <c r="D17" s="27">
        <v>736</v>
      </c>
      <c r="E17" s="75">
        <v>3</v>
      </c>
      <c r="F17" s="74" t="s">
        <v>38</v>
      </c>
      <c r="G17" s="27">
        <v>1072</v>
      </c>
      <c r="H17" s="75">
        <v>3</v>
      </c>
      <c r="I17" s="74" t="s">
        <v>45</v>
      </c>
      <c r="J17" s="27">
        <v>314</v>
      </c>
      <c r="K17" s="75">
        <v>3</v>
      </c>
      <c r="L17" s="74" t="s">
        <v>38</v>
      </c>
      <c r="M17" s="38">
        <v>3</v>
      </c>
      <c r="N17" s="75">
        <v>3</v>
      </c>
      <c r="O17" s="74" t="s">
        <v>38</v>
      </c>
      <c r="P17" s="64">
        <v>955</v>
      </c>
      <c r="Q17" s="75">
        <v>3</v>
      </c>
      <c r="R17" s="74" t="s">
        <v>44</v>
      </c>
      <c r="S17" s="66">
        <v>2.5</v>
      </c>
      <c r="T17" s="75">
        <v>3</v>
      </c>
      <c r="U17" s="65"/>
    </row>
    <row r="18" spans="1:21" ht="15">
      <c r="A18" s="67"/>
      <c r="B18" s="68"/>
      <c r="C18" s="77"/>
      <c r="D18" s="69">
        <f>SUM(D15:D17)</f>
        <v>2400</v>
      </c>
      <c r="E18" s="78">
        <v>312</v>
      </c>
      <c r="F18" s="77"/>
      <c r="G18" s="69">
        <f>SUM(G15:G17)</f>
        <v>3367</v>
      </c>
      <c r="H18" s="78">
        <v>312</v>
      </c>
      <c r="I18" s="77"/>
      <c r="J18" s="69">
        <f>SUM(J15:J17)</f>
        <v>1190</v>
      </c>
      <c r="K18" s="78">
        <v>312</v>
      </c>
      <c r="L18" s="77"/>
      <c r="M18" s="69">
        <f>SUM(M15:M17)</f>
        <v>9</v>
      </c>
      <c r="N18" s="78">
        <v>312</v>
      </c>
      <c r="O18" s="77"/>
      <c r="P18" s="69">
        <f>SUM(P15:P17)</f>
        <v>2938</v>
      </c>
      <c r="Q18" s="78">
        <v>624</v>
      </c>
      <c r="R18" s="77"/>
      <c r="S18" s="69">
        <f>SUM(S15:S17)</f>
        <v>7.5</v>
      </c>
      <c r="T18" s="78">
        <f>312*2</f>
        <v>624</v>
      </c>
      <c r="U18" s="70">
        <f>E18+H18+K18+N18+Q18+T18</f>
        <v>2496</v>
      </c>
    </row>
    <row r="19" spans="1:21" ht="15">
      <c r="A19" s="85"/>
      <c r="B19" s="86"/>
      <c r="C19" s="93"/>
      <c r="D19" s="94"/>
      <c r="E19" s="90"/>
      <c r="F19" s="93"/>
      <c r="G19" s="94"/>
      <c r="H19" s="90"/>
      <c r="I19" s="93"/>
      <c r="J19" s="94"/>
      <c r="K19" s="90"/>
      <c r="L19" s="93"/>
      <c r="M19" s="94"/>
      <c r="N19" s="90"/>
      <c r="O19" s="93"/>
      <c r="P19" s="94"/>
      <c r="Q19" s="90"/>
      <c r="R19" s="93"/>
      <c r="S19" s="94"/>
      <c r="T19" s="90"/>
      <c r="U19" s="96"/>
    </row>
    <row r="20" spans="1:21" ht="15">
      <c r="A20" s="59">
        <v>4</v>
      </c>
      <c r="B20" s="60" t="s">
        <v>49</v>
      </c>
      <c r="C20" s="74" t="s">
        <v>120</v>
      </c>
      <c r="D20" s="38">
        <v>667</v>
      </c>
      <c r="E20" s="75"/>
      <c r="F20" s="74" t="s">
        <v>120</v>
      </c>
      <c r="G20" s="38">
        <v>631</v>
      </c>
      <c r="H20" s="75"/>
      <c r="I20" s="74" t="s">
        <v>120</v>
      </c>
      <c r="J20" s="38">
        <v>58</v>
      </c>
      <c r="K20" s="75"/>
      <c r="L20" s="74" t="s">
        <v>120</v>
      </c>
      <c r="M20" s="38">
        <v>2</v>
      </c>
      <c r="N20" s="75"/>
      <c r="O20" s="74" t="s">
        <v>120</v>
      </c>
      <c r="P20" s="63">
        <v>741</v>
      </c>
      <c r="Q20" s="75"/>
      <c r="R20" s="74" t="s">
        <v>120</v>
      </c>
      <c r="S20" s="38">
        <v>0.1</v>
      </c>
      <c r="T20" s="75"/>
      <c r="U20" s="65"/>
    </row>
    <row r="21" spans="1:21" ht="15">
      <c r="A21" s="59"/>
      <c r="B21" s="60"/>
      <c r="C21" s="76"/>
      <c r="D21" s="38"/>
      <c r="E21" s="75"/>
      <c r="F21" s="76"/>
      <c r="G21" s="38"/>
      <c r="H21" s="75"/>
      <c r="I21" s="76"/>
      <c r="J21" s="38"/>
      <c r="K21" s="75"/>
      <c r="L21" s="76"/>
      <c r="M21" s="38"/>
      <c r="N21" s="75"/>
      <c r="O21" s="76"/>
      <c r="P21" s="38"/>
      <c r="Q21" s="75"/>
      <c r="R21" s="76"/>
      <c r="S21" s="38"/>
      <c r="T21" s="75"/>
      <c r="U21" s="65"/>
    </row>
    <row r="22" spans="1:21" ht="15">
      <c r="A22" s="59"/>
      <c r="B22" s="60"/>
      <c r="C22" s="76"/>
      <c r="D22" s="38"/>
      <c r="E22" s="75">
        <v>5</v>
      </c>
      <c r="F22" s="76"/>
      <c r="G22" s="38"/>
      <c r="H22" s="75">
        <v>6</v>
      </c>
      <c r="I22" s="76"/>
      <c r="J22" s="38"/>
      <c r="K22" s="75"/>
      <c r="L22" s="76"/>
      <c r="M22" s="38"/>
      <c r="N22" s="75">
        <v>5</v>
      </c>
      <c r="O22" s="76"/>
      <c r="P22" s="38"/>
      <c r="Q22" s="75">
        <v>4</v>
      </c>
      <c r="R22" s="76"/>
      <c r="S22" s="38"/>
      <c r="T22" s="75">
        <v>5</v>
      </c>
      <c r="U22" s="65"/>
    </row>
    <row r="23" spans="1:21" ht="15">
      <c r="A23" s="67"/>
      <c r="B23" s="68"/>
      <c r="C23" s="77"/>
      <c r="D23" s="69">
        <f>SUM(D20:D22)</f>
        <v>667</v>
      </c>
      <c r="E23" s="78">
        <v>205</v>
      </c>
      <c r="F23" s="77"/>
      <c r="G23" s="69">
        <f>SUM(G20:G22)</f>
        <v>631</v>
      </c>
      <c r="H23" s="78">
        <v>163</v>
      </c>
      <c r="I23" s="77"/>
      <c r="J23" s="69">
        <f>SUM(J20:J22)</f>
        <v>58</v>
      </c>
      <c r="K23" s="78">
        <v>205</v>
      </c>
      <c r="L23" s="77"/>
      <c r="M23" s="69">
        <f>SUM(M20:M22)</f>
        <v>2</v>
      </c>
      <c r="N23" s="78">
        <v>205</v>
      </c>
      <c r="O23" s="77"/>
      <c r="P23" s="69">
        <f>SUM(P20:P22)</f>
        <v>741</v>
      </c>
      <c r="Q23" s="78">
        <v>508</v>
      </c>
      <c r="R23" s="77"/>
      <c r="S23" s="69">
        <f>SUM(S20:S22)</f>
        <v>0.1</v>
      </c>
      <c r="T23" s="78">
        <f>205*2</f>
        <v>410</v>
      </c>
      <c r="U23" s="70">
        <f>E23+H23+K23+N23+Q23+T23</f>
        <v>1696</v>
      </c>
    </row>
    <row r="24" spans="1:21" ht="15">
      <c r="A24" s="85"/>
      <c r="B24" s="86"/>
      <c r="C24" s="87"/>
      <c r="D24" s="88"/>
      <c r="E24" s="89"/>
      <c r="F24" s="87"/>
      <c r="G24" s="88"/>
      <c r="H24" s="89"/>
      <c r="I24" s="87"/>
      <c r="J24" s="88"/>
      <c r="K24" s="89"/>
      <c r="L24" s="87"/>
      <c r="M24" s="88"/>
      <c r="N24" s="89"/>
      <c r="O24" s="87"/>
      <c r="P24" s="88"/>
      <c r="Q24" s="89"/>
      <c r="R24" s="87"/>
      <c r="S24" s="88"/>
      <c r="T24" s="90"/>
      <c r="U24" s="91"/>
    </row>
    <row r="25" spans="1:21" ht="15">
      <c r="A25" s="59">
        <v>5</v>
      </c>
      <c r="B25" s="60" t="s">
        <v>114</v>
      </c>
      <c r="C25" s="76" t="s">
        <v>113</v>
      </c>
      <c r="D25" s="38">
        <v>981</v>
      </c>
      <c r="E25" s="75"/>
      <c r="F25" s="76" t="s">
        <v>113</v>
      </c>
      <c r="G25" s="38">
        <v>1251</v>
      </c>
      <c r="H25" s="75"/>
      <c r="I25" s="76" t="s">
        <v>113</v>
      </c>
      <c r="J25" s="38">
        <v>385</v>
      </c>
      <c r="K25" s="75"/>
      <c r="L25" s="76" t="s">
        <v>113</v>
      </c>
      <c r="M25" s="38">
        <v>3</v>
      </c>
      <c r="N25" s="75"/>
      <c r="O25" s="76" t="s">
        <v>113</v>
      </c>
      <c r="P25" s="38"/>
      <c r="Q25" s="75"/>
      <c r="R25" s="76" t="s">
        <v>113</v>
      </c>
      <c r="S25" s="38">
        <v>2</v>
      </c>
      <c r="T25" s="75"/>
      <c r="U25" s="65"/>
    </row>
    <row r="26" spans="1:21" ht="15">
      <c r="A26" s="59"/>
      <c r="B26" s="60"/>
      <c r="C26" s="76"/>
      <c r="D26" s="38"/>
      <c r="E26" s="75"/>
      <c r="F26" s="76"/>
      <c r="G26" s="38"/>
      <c r="H26" s="75"/>
      <c r="I26" s="76"/>
      <c r="J26" s="38"/>
      <c r="K26" s="75"/>
      <c r="L26" s="76"/>
      <c r="M26" s="38"/>
      <c r="N26" s="75"/>
      <c r="O26" s="76"/>
      <c r="P26" s="38"/>
      <c r="Q26" s="75"/>
      <c r="R26" s="76"/>
      <c r="S26" s="38"/>
      <c r="T26" s="75"/>
      <c r="U26" s="65"/>
    </row>
    <row r="27" spans="1:21" ht="15">
      <c r="A27" s="59"/>
      <c r="B27" s="60"/>
      <c r="C27" s="76"/>
      <c r="D27" s="38"/>
      <c r="E27" s="75">
        <v>4</v>
      </c>
      <c r="F27" s="76"/>
      <c r="G27" s="38"/>
      <c r="H27" s="75">
        <v>4</v>
      </c>
      <c r="I27" s="76"/>
      <c r="J27" s="38"/>
      <c r="K27" s="75">
        <v>4</v>
      </c>
      <c r="L27" s="76"/>
      <c r="M27" s="38"/>
      <c r="N27" s="75">
        <v>4</v>
      </c>
      <c r="O27" s="76"/>
      <c r="P27" s="38"/>
      <c r="Q27" s="75"/>
      <c r="R27" s="76"/>
      <c r="S27" s="38"/>
      <c r="T27" s="75">
        <v>4</v>
      </c>
      <c r="U27" s="65"/>
    </row>
    <row r="28" spans="1:21" ht="15">
      <c r="A28" s="67"/>
      <c r="B28" s="68"/>
      <c r="C28" s="77"/>
      <c r="D28" s="69">
        <f>SUM(D25:D27)</f>
        <v>981</v>
      </c>
      <c r="E28" s="78">
        <v>254</v>
      </c>
      <c r="F28" s="77"/>
      <c r="G28" s="69"/>
      <c r="H28" s="78">
        <v>254</v>
      </c>
      <c r="I28" s="77"/>
      <c r="J28" s="69">
        <f>SUM(J25:J27)</f>
        <v>385</v>
      </c>
      <c r="K28" s="78">
        <v>254</v>
      </c>
      <c r="L28" s="77"/>
      <c r="M28" s="69">
        <f>SUM(M25:M27)</f>
        <v>3</v>
      </c>
      <c r="N28" s="78">
        <v>254</v>
      </c>
      <c r="O28" s="77"/>
      <c r="P28" s="69">
        <f>SUM(P25:P27)</f>
        <v>0</v>
      </c>
      <c r="Q28" s="78"/>
      <c r="R28" s="77"/>
      <c r="S28" s="69">
        <f>SUM(S25:S27)</f>
        <v>2</v>
      </c>
      <c r="T28" s="78">
        <f>254*2</f>
        <v>508</v>
      </c>
      <c r="U28" s="70">
        <f>E28+H28+K28+N28+Q28+T28</f>
        <v>1524</v>
      </c>
    </row>
    <row r="29" spans="1:21" ht="15">
      <c r="A29" s="59"/>
      <c r="B29" s="60"/>
      <c r="C29" s="76"/>
      <c r="D29" s="61"/>
      <c r="E29" s="75"/>
      <c r="F29" s="76"/>
      <c r="G29" s="61"/>
      <c r="H29" s="75"/>
      <c r="I29" s="76"/>
      <c r="J29" s="61"/>
      <c r="K29" s="75"/>
      <c r="L29" s="76"/>
      <c r="M29" s="61"/>
      <c r="N29" s="75"/>
      <c r="O29" s="76"/>
      <c r="P29" s="61"/>
      <c r="Q29" s="75"/>
      <c r="R29" s="76"/>
      <c r="S29" s="61"/>
      <c r="T29" s="75"/>
      <c r="U29" s="65"/>
    </row>
    <row r="30" spans="1:21" ht="15">
      <c r="A30" s="59">
        <v>6</v>
      </c>
      <c r="B30" s="60" t="s">
        <v>106</v>
      </c>
      <c r="C30" s="74"/>
      <c r="D30" s="38"/>
      <c r="E30" s="75"/>
      <c r="F30" s="74" t="s">
        <v>123</v>
      </c>
      <c r="G30" s="38">
        <v>766</v>
      </c>
      <c r="H30" s="75"/>
      <c r="I30" s="74"/>
      <c r="J30" s="38"/>
      <c r="K30" s="75"/>
      <c r="L30" s="74"/>
      <c r="M30" s="38"/>
      <c r="N30" s="75"/>
      <c r="O30" s="74"/>
      <c r="P30" s="63"/>
      <c r="Q30" s="75"/>
      <c r="R30" s="74"/>
      <c r="S30" s="38"/>
      <c r="T30" s="75"/>
      <c r="U30" s="65"/>
    </row>
    <row r="31" spans="1:21" ht="15">
      <c r="A31" s="59"/>
      <c r="B31" s="60"/>
      <c r="C31" s="76"/>
      <c r="D31" s="38"/>
      <c r="E31" s="75"/>
      <c r="F31" s="76"/>
      <c r="G31" s="38"/>
      <c r="H31" s="75"/>
      <c r="I31" s="76"/>
      <c r="J31" s="38"/>
      <c r="K31" s="75"/>
      <c r="L31" s="76"/>
      <c r="M31" s="38"/>
      <c r="N31" s="75"/>
      <c r="O31" s="76"/>
      <c r="P31" s="38"/>
      <c r="Q31" s="75"/>
      <c r="R31" s="76"/>
      <c r="S31" s="38"/>
      <c r="T31" s="75"/>
      <c r="U31" s="65"/>
    </row>
    <row r="32" spans="1:21" ht="15">
      <c r="A32" s="59"/>
      <c r="B32" s="60"/>
      <c r="C32" s="76"/>
      <c r="D32" s="38"/>
      <c r="E32" s="75"/>
      <c r="F32" s="76"/>
      <c r="G32" s="38"/>
      <c r="H32" s="75">
        <v>5</v>
      </c>
      <c r="I32" s="76"/>
      <c r="J32" s="38"/>
      <c r="K32" s="75"/>
      <c r="L32" s="76"/>
      <c r="M32" s="38"/>
      <c r="N32" s="75"/>
      <c r="O32" s="76"/>
      <c r="P32" s="38"/>
      <c r="Q32" s="75"/>
      <c r="R32" s="76"/>
      <c r="S32" s="38"/>
      <c r="T32" s="75"/>
      <c r="U32" s="65"/>
    </row>
    <row r="33" spans="1:21" ht="15">
      <c r="A33" s="67"/>
      <c r="B33" s="68"/>
      <c r="C33" s="77"/>
      <c r="D33" s="69">
        <f>SUM(D30:D32)</f>
        <v>0</v>
      </c>
      <c r="E33" s="78"/>
      <c r="F33" s="77"/>
      <c r="G33" s="69">
        <f>SUM(G30:G32)</f>
        <v>766</v>
      </c>
      <c r="H33" s="78">
        <v>205</v>
      </c>
      <c r="I33" s="77"/>
      <c r="J33" s="69"/>
      <c r="K33" s="78"/>
      <c r="L33" s="77"/>
      <c r="M33" s="69"/>
      <c r="N33" s="78"/>
      <c r="O33" s="77"/>
      <c r="P33" s="69"/>
      <c r="Q33" s="78"/>
      <c r="R33" s="77"/>
      <c r="S33" s="69"/>
      <c r="T33" s="78"/>
      <c r="U33" s="70">
        <f>E33+H33+K33+N33+Q33+T33</f>
        <v>205</v>
      </c>
    </row>
    <row r="41" ht="15">
      <c r="AB41">
        <v>1</v>
      </c>
    </row>
  </sheetData>
  <sheetProtection/>
  <mergeCells count="7">
    <mergeCell ref="B1:T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2022 - etapa a II-a</dc:title>
  <dc:subject>CNIS2022, etapa 2, Cluj-Napoca</dc:subject>
  <dc:creator>Catalin Caba</dc:creator>
  <cp:keywords/>
  <dc:description/>
  <cp:lastModifiedBy>c_mihai</cp:lastModifiedBy>
  <cp:lastPrinted>2022-06-12T09:32:54Z</cp:lastPrinted>
  <dcterms:created xsi:type="dcterms:W3CDTF">2012-03-31T20:55:31Z</dcterms:created>
  <dcterms:modified xsi:type="dcterms:W3CDTF">2022-06-14T20:58:17Z</dcterms:modified>
  <cp:category/>
  <cp:version/>
  <cp:contentType/>
  <cp:contentStatus/>
</cp:coreProperties>
</file>