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GENERAL" sheetId="1" r:id="rId1"/>
    <sheet name="Etapa I" sheetId="2" r:id="rId2"/>
    <sheet name="Partide" sheetId="3" r:id="rId3"/>
    <sheet name="Etapa a II-a" sheetId="4" r:id="rId4"/>
    <sheet name="Etapa a III-a" sheetId="5" r:id="rId5"/>
  </sheets>
  <definedNames/>
  <calcPr fullCalcOnLoad="1"/>
</workbook>
</file>

<file path=xl/sharedStrings.xml><?xml version="1.0" encoding="utf-8"?>
<sst xmlns="http://schemas.openxmlformats.org/spreadsheetml/2006/main" count="631" uniqueCount="389">
  <si>
    <t>Loc</t>
  </si>
  <si>
    <t>Sportiv</t>
  </si>
  <si>
    <t>Categ.</t>
  </si>
  <si>
    <t>Partida 1</t>
  </si>
  <si>
    <t>Partida 2</t>
  </si>
  <si>
    <t>Partida 3</t>
  </si>
  <si>
    <t>Partida 4</t>
  </si>
  <si>
    <t>Partida 5</t>
  </si>
  <si>
    <t>TOTAL</t>
  </si>
  <si>
    <t>% * Top</t>
  </si>
  <si>
    <t>semi-rapida</t>
  </si>
  <si>
    <t>MIHAI Claudia</t>
  </si>
  <si>
    <t>S</t>
  </si>
  <si>
    <t>POPESCU Arcadie</t>
  </si>
  <si>
    <t>ROSCA Georgeta</t>
  </si>
  <si>
    <t>CHIROSCA Paula</t>
  </si>
  <si>
    <t>J</t>
  </si>
  <si>
    <t>MIHAI Alice</t>
  </si>
  <si>
    <t>DONCIU Cosmin</t>
  </si>
  <si>
    <t>MIHALCA Laura</t>
  </si>
  <si>
    <t>MIHALCA Cosmina</t>
  </si>
  <si>
    <t>C</t>
  </si>
  <si>
    <t>Club</t>
  </si>
  <si>
    <t>Impetus Bucuresti</t>
  </si>
  <si>
    <t>Etapa 1</t>
  </si>
  <si>
    <t>Etapa 2</t>
  </si>
  <si>
    <t>Etapa 3</t>
  </si>
  <si>
    <t>RAICAN Paul</t>
  </si>
  <si>
    <t>CATEGORIA SENIORI</t>
  </si>
  <si>
    <t>CATEGORIA TINERET</t>
  </si>
  <si>
    <t>SANDU Dan</t>
  </si>
  <si>
    <t>Locomotiva Bucuresti</t>
  </si>
  <si>
    <t>GALL Liliana</t>
  </si>
  <si>
    <t>Universitatea Cluj</t>
  </si>
  <si>
    <r>
      <t xml:space="preserve">Arbitri: </t>
    </r>
    <r>
      <rPr>
        <sz val="10"/>
        <rFont val="Arial"/>
        <family val="2"/>
      </rPr>
      <t>Gall Matei si Cristian Soare</t>
    </r>
  </si>
  <si>
    <r>
      <t xml:space="preserve">Organizator: </t>
    </r>
    <r>
      <rPr>
        <sz val="10"/>
        <rFont val="Arial"/>
        <family val="2"/>
      </rPr>
      <t>Impetus Bucuresti</t>
    </r>
  </si>
  <si>
    <t xml:space="preserve"> 1.</t>
  </si>
  <si>
    <t>EEERSUU</t>
  </si>
  <si>
    <t xml:space="preserve"> 2.</t>
  </si>
  <si>
    <t>EU+RTIEO</t>
  </si>
  <si>
    <t xml:space="preserve">URÉES </t>
  </si>
  <si>
    <t>H 4</t>
  </si>
  <si>
    <t xml:space="preserve"> 3.</t>
  </si>
  <si>
    <t>AECPNIM</t>
  </si>
  <si>
    <t xml:space="preserve">TOURIÈRE </t>
  </si>
  <si>
    <t xml:space="preserve"> 5E</t>
  </si>
  <si>
    <t xml:space="preserve"> 4.</t>
  </si>
  <si>
    <t>SEWA?SD</t>
  </si>
  <si>
    <t xml:space="preserve">PINÇÂMES </t>
  </si>
  <si>
    <t xml:space="preserve"> 8A</t>
  </si>
  <si>
    <t xml:space="preserve"> 5.</t>
  </si>
  <si>
    <t>ESS+DAPE</t>
  </si>
  <si>
    <t xml:space="preserve"> 4L</t>
  </si>
  <si>
    <t xml:space="preserve"> 6.</t>
  </si>
  <si>
    <t>TQIIHDE</t>
  </si>
  <si>
    <t xml:space="preserve">DESSAPE </t>
  </si>
  <si>
    <t xml:space="preserve"> 3C</t>
  </si>
  <si>
    <t xml:space="preserve"> 7.</t>
  </si>
  <si>
    <t>HIIQT+OA</t>
  </si>
  <si>
    <t xml:space="preserve">DÉPURÉES </t>
  </si>
  <si>
    <t>H 1</t>
  </si>
  <si>
    <t xml:space="preserve"> 8.</t>
  </si>
  <si>
    <t>IOQ+NMC?</t>
  </si>
  <si>
    <t xml:space="preserve">HIÂT </t>
  </si>
  <si>
    <t xml:space="preserve"> 4A</t>
  </si>
  <si>
    <t xml:space="preserve"> 9.</t>
  </si>
  <si>
    <t>IMQ+FAAY</t>
  </si>
  <si>
    <t>O 1</t>
  </si>
  <si>
    <t>10.</t>
  </si>
  <si>
    <t>AAMY+RNG</t>
  </si>
  <si>
    <t xml:space="preserve">FIQH </t>
  </si>
  <si>
    <t>A 1</t>
  </si>
  <si>
    <t>11.</t>
  </si>
  <si>
    <t>AGMN+INT</t>
  </si>
  <si>
    <t xml:space="preserve">RAY </t>
  </si>
  <si>
    <t xml:space="preserve"> 6L</t>
  </si>
  <si>
    <t>12.</t>
  </si>
  <si>
    <t>BOUHAOG</t>
  </si>
  <si>
    <t xml:space="preserve">GAMINANT </t>
  </si>
  <si>
    <t>E 7</t>
  </si>
  <si>
    <t>13.</t>
  </si>
  <si>
    <t>AGO+TFVM</t>
  </si>
  <si>
    <t xml:space="preserve">BOUH </t>
  </si>
  <si>
    <t>D12</t>
  </si>
  <si>
    <t>14.</t>
  </si>
  <si>
    <t>GMOV+SEI</t>
  </si>
  <si>
    <t xml:space="preserve">FAT </t>
  </si>
  <si>
    <t>F10</t>
  </si>
  <si>
    <t>15.</t>
  </si>
  <si>
    <t>GMO+EUIJ</t>
  </si>
  <si>
    <t xml:space="preserve">ÉVASAI </t>
  </si>
  <si>
    <t>M 2</t>
  </si>
  <si>
    <t>16.</t>
  </si>
  <si>
    <t>EGIMO+RE</t>
  </si>
  <si>
    <t xml:space="preserve">JEU </t>
  </si>
  <si>
    <t xml:space="preserve"> 7G</t>
  </si>
  <si>
    <t>17.</t>
  </si>
  <si>
    <t>GMO+KLSI</t>
  </si>
  <si>
    <t>18.</t>
  </si>
  <si>
    <t>GLMO+OLA</t>
  </si>
  <si>
    <t xml:space="preserve">SIKH </t>
  </si>
  <si>
    <t>15A</t>
  </si>
  <si>
    <t>19.</t>
  </si>
  <si>
    <t>GLLO+VOT</t>
  </si>
  <si>
    <t xml:space="preserve">AMOK </t>
  </si>
  <si>
    <t>C12</t>
  </si>
  <si>
    <t>20.</t>
  </si>
  <si>
    <t>GLO+BUNZ</t>
  </si>
  <si>
    <t xml:space="preserve">VOLET </t>
  </si>
  <si>
    <t xml:space="preserve"> 2E</t>
  </si>
  <si>
    <t>21.</t>
  </si>
  <si>
    <t>GLOU+XSE</t>
  </si>
  <si>
    <t xml:space="preserve">BINZ </t>
  </si>
  <si>
    <t>B 7</t>
  </si>
  <si>
    <t>22.</t>
  </si>
  <si>
    <t>GLOU+TAR</t>
  </si>
  <si>
    <t xml:space="preserve">SEXE </t>
  </si>
  <si>
    <t>J 2</t>
  </si>
  <si>
    <t>23.</t>
  </si>
  <si>
    <t>R+RULLLE</t>
  </si>
  <si>
    <t xml:space="preserve">LOGUÂT </t>
  </si>
  <si>
    <t>N 9</t>
  </si>
  <si>
    <t>24.</t>
  </si>
  <si>
    <t>LLL+EEN</t>
  </si>
  <si>
    <t xml:space="preserve">ROUTEUR </t>
  </si>
  <si>
    <t>14B</t>
  </si>
  <si>
    <t>25.</t>
  </si>
  <si>
    <t>EL</t>
  </si>
  <si>
    <t xml:space="preserve">NELL </t>
  </si>
  <si>
    <t>15G</t>
  </si>
  <si>
    <t xml:space="preserve">LE </t>
  </si>
  <si>
    <t>M13</t>
  </si>
  <si>
    <t xml:space="preserve">DAuW </t>
  </si>
  <si>
    <r>
      <t>C</t>
    </r>
    <r>
      <rPr>
        <sz val="6"/>
        <rFont val="Courier New"/>
        <family val="3"/>
      </rPr>
      <t>L</t>
    </r>
    <r>
      <rPr>
        <sz val="10"/>
        <rFont val="Courier New"/>
        <family val="3"/>
      </rPr>
      <t xml:space="preserve">OWN </t>
    </r>
  </si>
  <si>
    <r>
      <t>C</t>
    </r>
    <r>
      <rPr>
        <sz val="6"/>
        <rFont val="Courier New"/>
        <family val="3"/>
      </rPr>
      <t>L</t>
    </r>
    <r>
      <rPr>
        <sz val="10"/>
        <rFont val="Courier New"/>
        <family val="3"/>
      </rPr>
      <t xml:space="preserve">OWNERIE </t>
    </r>
  </si>
  <si>
    <t>TLSESEV</t>
  </si>
  <si>
    <t>ITANUOL</t>
  </si>
  <si>
    <t xml:space="preserve">SVELTES </t>
  </si>
  <si>
    <t>H 3</t>
  </si>
  <si>
    <t>ABQUEIV</t>
  </si>
  <si>
    <t xml:space="preserve">LOUAIENT </t>
  </si>
  <si>
    <t xml:space="preserve"> 5C</t>
  </si>
  <si>
    <t>B+?AREWA</t>
  </si>
  <si>
    <t xml:space="preserve">ESQUIVA </t>
  </si>
  <si>
    <t xml:space="preserve"> 3G</t>
  </si>
  <si>
    <t>AER+CPSC</t>
  </si>
  <si>
    <t>N 2</t>
  </si>
  <si>
    <t>HELEJRS</t>
  </si>
  <si>
    <t xml:space="preserve">CRASPEC </t>
  </si>
  <si>
    <t xml:space="preserve"> 2A</t>
  </si>
  <si>
    <t>JLS+EEDZ</t>
  </si>
  <si>
    <t xml:space="preserve">ÉCHER </t>
  </si>
  <si>
    <t>EJS+AUOM</t>
  </si>
  <si>
    <t xml:space="preserve">DOLEZ </t>
  </si>
  <si>
    <t>D 4</t>
  </si>
  <si>
    <t>INGLIML</t>
  </si>
  <si>
    <t xml:space="preserve">JOUÂMES </t>
  </si>
  <si>
    <t>G 8</t>
  </si>
  <si>
    <t xml:space="preserve">LIVING </t>
  </si>
  <si>
    <t>L 1</t>
  </si>
  <si>
    <t>12G</t>
  </si>
  <si>
    <t>DL+REAAI</t>
  </si>
  <si>
    <t xml:space="preserve">UNION </t>
  </si>
  <si>
    <t>O 4</t>
  </si>
  <si>
    <t>FENTIKU</t>
  </si>
  <si>
    <t xml:space="preserve">SALADIER </t>
  </si>
  <si>
    <t>14G</t>
  </si>
  <si>
    <t>NTU+PTRU</t>
  </si>
  <si>
    <t xml:space="preserve">KIEF </t>
  </si>
  <si>
    <t>O12</t>
  </si>
  <si>
    <t>PRTTU+ET</t>
  </si>
  <si>
    <t xml:space="preserve">YUAN </t>
  </si>
  <si>
    <t>H12</t>
  </si>
  <si>
    <t>RTTT+EED</t>
  </si>
  <si>
    <t xml:space="preserve">PUEZ </t>
  </si>
  <si>
    <t>DRTT+ROH</t>
  </si>
  <si>
    <t xml:space="preserve">ÉTÉ </t>
  </si>
  <si>
    <t>I 7</t>
  </si>
  <si>
    <t>DRT+ATEF</t>
  </si>
  <si>
    <t xml:space="preserve">RHÉTO </t>
  </si>
  <si>
    <t xml:space="preserve"> 7B</t>
  </si>
  <si>
    <t>FT+OSNMB</t>
  </si>
  <si>
    <t xml:space="preserve">TÊTARD </t>
  </si>
  <si>
    <t>J 5</t>
  </si>
  <si>
    <t>BFNO+GAI</t>
  </si>
  <si>
    <t xml:space="preserve">STEM </t>
  </si>
  <si>
    <t>M12</t>
  </si>
  <si>
    <t>BI+RES</t>
  </si>
  <si>
    <t xml:space="preserve">GONFLA </t>
  </si>
  <si>
    <t xml:space="preserve"> 1H</t>
  </si>
  <si>
    <t>BEIR</t>
  </si>
  <si>
    <t xml:space="preserve">SI </t>
  </si>
  <si>
    <t xml:space="preserve"> 6N</t>
  </si>
  <si>
    <t xml:space="preserve">BRUIRE </t>
  </si>
  <si>
    <t>B 6</t>
  </si>
  <si>
    <t>–UNNODLI</t>
  </si>
  <si>
    <t>–XMNOY?T</t>
  </si>
  <si>
    <t>VTEOCAI</t>
  </si>
  <si>
    <t>IAUCSAL</t>
  </si>
  <si>
    <t xml:space="preserve">OCTAVIE </t>
  </si>
  <si>
    <t>H 8</t>
  </si>
  <si>
    <t>AI+GTRON</t>
  </si>
  <si>
    <t xml:space="preserve">CULAS </t>
  </si>
  <si>
    <t>15D</t>
  </si>
  <si>
    <t>LPQAAHN</t>
  </si>
  <si>
    <t xml:space="preserve">VAGIRONT </t>
  </si>
  <si>
    <t>12H</t>
  </si>
  <si>
    <t>LNQ+NNOU</t>
  </si>
  <si>
    <t xml:space="preserve">HANAP </t>
  </si>
  <si>
    <t>N10</t>
  </si>
  <si>
    <t>LNNOU+RS</t>
  </si>
  <si>
    <t xml:space="preserve">QIN </t>
  </si>
  <si>
    <t>13G</t>
  </si>
  <si>
    <t>LRU+TEXD</t>
  </si>
  <si>
    <t xml:space="preserve">NONOS </t>
  </si>
  <si>
    <t>M 9</t>
  </si>
  <si>
    <t>DRT+IEZR</t>
  </si>
  <si>
    <t xml:space="preserve">LUXE </t>
  </si>
  <si>
    <t>O 7</t>
  </si>
  <si>
    <t xml:space="preserve">TÉZIG </t>
  </si>
  <si>
    <t>J 8</t>
  </si>
  <si>
    <t>ELLO+EEM</t>
  </si>
  <si>
    <t xml:space="preserve">RAVIN </t>
  </si>
  <si>
    <t>11G</t>
  </si>
  <si>
    <t>E+SMSGUI</t>
  </si>
  <si>
    <t xml:space="preserve">MOELLE </t>
  </si>
  <si>
    <t>C10</t>
  </si>
  <si>
    <t>RWAREEL</t>
  </si>
  <si>
    <t xml:space="preserve">MUGISSE </t>
  </si>
  <si>
    <t>D 7</t>
  </si>
  <si>
    <t>RR+SRUAI</t>
  </si>
  <si>
    <t xml:space="preserve">AWÉLÉ </t>
  </si>
  <si>
    <t>E 3</t>
  </si>
  <si>
    <t>IRR+ENID</t>
  </si>
  <si>
    <t xml:space="preserve">RUSA </t>
  </si>
  <si>
    <t>15L</t>
  </si>
  <si>
    <t>I+BMFEYT</t>
  </si>
  <si>
    <t xml:space="preserve">DRAINER </t>
  </si>
  <si>
    <t>EFIMT+OK</t>
  </si>
  <si>
    <t xml:space="preserve">BYE </t>
  </si>
  <si>
    <t>EFMO+OEP</t>
  </si>
  <si>
    <t xml:space="preserve">KIT </t>
  </si>
  <si>
    <t>N 6</t>
  </si>
  <si>
    <t>FO+HAE??</t>
  </si>
  <si>
    <t xml:space="preserve">POÈME </t>
  </si>
  <si>
    <t>K 4</t>
  </si>
  <si>
    <t>JUSIEUD</t>
  </si>
  <si>
    <t>B 4</t>
  </si>
  <si>
    <t>DEIU+RAT</t>
  </si>
  <si>
    <t xml:space="preserve">JUS </t>
  </si>
  <si>
    <t>L 3</t>
  </si>
  <si>
    <t>DU+EDETB</t>
  </si>
  <si>
    <t xml:space="preserve">ITÉRA </t>
  </si>
  <si>
    <t>M 1</t>
  </si>
  <si>
    <t>DU+FI</t>
  </si>
  <si>
    <t xml:space="preserve">DÉBITE </t>
  </si>
  <si>
    <t xml:space="preserve"> 1J</t>
  </si>
  <si>
    <t>DU</t>
  </si>
  <si>
    <t xml:space="preserve">IF </t>
  </si>
  <si>
    <t>B14</t>
  </si>
  <si>
    <t xml:space="preserve"> 3L</t>
  </si>
  <si>
    <t>–LVLORNE</t>
  </si>
  <si>
    <t xml:space="preserve">FÖHnErA </t>
  </si>
  <si>
    <t>MYXOMe</t>
  </si>
  <si>
    <t xml:space="preserve">BiWA </t>
  </si>
  <si>
    <t>DLAEBEU</t>
  </si>
  <si>
    <t xml:space="preserve">BEDEAU </t>
  </si>
  <si>
    <t>EARKAMI</t>
  </si>
  <si>
    <t>AUIFTTM</t>
  </si>
  <si>
    <t xml:space="preserve">MAKAIRE </t>
  </si>
  <si>
    <t>NOEARSP</t>
  </si>
  <si>
    <t xml:space="preserve">TUMÉFIÂT </t>
  </si>
  <si>
    <t>14D</t>
  </si>
  <si>
    <t>RUIUIXN</t>
  </si>
  <si>
    <t xml:space="preserve">PANOSSER </t>
  </si>
  <si>
    <t>U+TLTLE?</t>
  </si>
  <si>
    <t xml:space="preserve">UNIPRIX </t>
  </si>
  <si>
    <t xml:space="preserve"> 1I</t>
  </si>
  <si>
    <t>IZEEADE</t>
  </si>
  <si>
    <t>M 7</t>
  </si>
  <si>
    <t>EI+OUPIQ</t>
  </si>
  <si>
    <t xml:space="preserve">DEALEZ </t>
  </si>
  <si>
    <t>12J</t>
  </si>
  <si>
    <t>O+OHSNEL</t>
  </si>
  <si>
    <t xml:space="preserve">PIQUIEZ </t>
  </si>
  <si>
    <t>O 6</t>
  </si>
  <si>
    <t>O+VJUEEF</t>
  </si>
  <si>
    <t xml:space="preserve">HÉLONS </t>
  </si>
  <si>
    <t>15J</t>
  </si>
  <si>
    <t xml:space="preserve">JEUNE </t>
  </si>
  <si>
    <t xml:space="preserve"> 3I</t>
  </si>
  <si>
    <t>EGIOR+RN</t>
  </si>
  <si>
    <t>OAONSEE</t>
  </si>
  <si>
    <t xml:space="preserve">RÉGIRONT </t>
  </si>
  <si>
    <t>EENOO+FT</t>
  </si>
  <si>
    <t xml:space="preserve">SA </t>
  </si>
  <si>
    <t xml:space="preserve"> 5N</t>
  </si>
  <si>
    <t>NOO+TACM</t>
  </si>
  <si>
    <t xml:space="preserve">FÊTÉE </t>
  </si>
  <si>
    <t>YBVCLHW</t>
  </si>
  <si>
    <t xml:space="preserve">ÉCONOMAT </t>
  </si>
  <si>
    <t>B 8</t>
  </si>
  <si>
    <t xml:space="preserve">CHYLE </t>
  </si>
  <si>
    <t>K 8</t>
  </si>
  <si>
    <t>–D?OSEAG</t>
  </si>
  <si>
    <t>–OIGSIER</t>
  </si>
  <si>
    <r>
      <t>GA</t>
    </r>
    <r>
      <rPr>
        <sz val="6"/>
        <rFont val="Courier New"/>
        <family val="3"/>
      </rPr>
      <t>L</t>
    </r>
    <r>
      <rPr>
        <sz val="10"/>
        <rFont val="Courier New"/>
        <family val="3"/>
      </rPr>
      <t xml:space="preserve">ÉODES </t>
    </r>
  </si>
  <si>
    <t xml:space="preserve">TUTeLLE </t>
  </si>
  <si>
    <t>GOESJUD</t>
  </si>
  <si>
    <t>DO+OELUL</t>
  </si>
  <si>
    <t xml:space="preserve">JUGES </t>
  </si>
  <si>
    <t>LOU+TEAX</t>
  </si>
  <si>
    <t xml:space="preserve">JODLE </t>
  </si>
  <si>
    <t xml:space="preserve"> 4H</t>
  </si>
  <si>
    <t>ELOT+?AI</t>
  </si>
  <si>
    <t xml:space="preserve">AUX </t>
  </si>
  <si>
    <t xml:space="preserve"> 5J</t>
  </si>
  <si>
    <t>YMAASSC</t>
  </si>
  <si>
    <t xml:space="preserve"> 6H</t>
  </si>
  <si>
    <t>CM+VHFII</t>
  </si>
  <si>
    <t xml:space="preserve">YASSAS </t>
  </si>
  <si>
    <t>IMV+MTUO</t>
  </si>
  <si>
    <t xml:space="preserve">FICHU </t>
  </si>
  <si>
    <t xml:space="preserve"> 5D</t>
  </si>
  <si>
    <t>MTU+GAAD</t>
  </si>
  <si>
    <t xml:space="preserve">VOMI </t>
  </si>
  <si>
    <t>DM+IRNEI</t>
  </si>
  <si>
    <t xml:space="preserve">VAGUÂT </t>
  </si>
  <si>
    <t>A 4</t>
  </si>
  <si>
    <t>DIN+NPIE</t>
  </si>
  <si>
    <t xml:space="preserve">ÉMIR </t>
  </si>
  <si>
    <t>IN+EEOWK</t>
  </si>
  <si>
    <t xml:space="preserve">PINÈDE </t>
  </si>
  <si>
    <t>EW+ODSTC</t>
  </si>
  <si>
    <t xml:space="preserve">KOINÈ </t>
  </si>
  <si>
    <t xml:space="preserve"> 2F</t>
  </si>
  <si>
    <t>CDOT+QAA</t>
  </si>
  <si>
    <t xml:space="preserve">ÉWÉS </t>
  </si>
  <si>
    <t xml:space="preserve"> 7F</t>
  </si>
  <si>
    <t>AADT+R?L</t>
  </si>
  <si>
    <t xml:space="preserve">COQ </t>
  </si>
  <si>
    <t>N 8</t>
  </si>
  <si>
    <t>ELNFMAH</t>
  </si>
  <si>
    <t>HM+EEITB</t>
  </si>
  <si>
    <t xml:space="preserve">ENFLA </t>
  </si>
  <si>
    <t>BEM+RRRE</t>
  </si>
  <si>
    <t xml:space="preserve">HIENT </t>
  </si>
  <si>
    <t>C11</t>
  </si>
  <si>
    <t>ERR+RUSB</t>
  </si>
  <si>
    <t xml:space="preserve">BRIMER </t>
  </si>
  <si>
    <t>12A</t>
  </si>
  <si>
    <t>RR+ISTUN</t>
  </si>
  <si>
    <t xml:space="preserve">REBUS </t>
  </si>
  <si>
    <t>11J</t>
  </si>
  <si>
    <t>NSTU+ONE</t>
  </si>
  <si>
    <t xml:space="preserve">BIRR </t>
  </si>
  <si>
    <t>A12</t>
  </si>
  <si>
    <t>EUPEETL</t>
  </si>
  <si>
    <t xml:space="preserve">NEUSTON </t>
  </si>
  <si>
    <t>15F</t>
  </si>
  <si>
    <t>TU+NVZ</t>
  </si>
  <si>
    <t xml:space="preserve">ÉPELÉ </t>
  </si>
  <si>
    <t>O11</t>
  </si>
  <si>
    <t xml:space="preserve">ZUT </t>
  </si>
  <si>
    <t xml:space="preserve"> 8D</t>
  </si>
  <si>
    <t>GALIOTEs</t>
  </si>
  <si>
    <t xml:space="preserve">TAuLARD </t>
  </si>
  <si>
    <t xml:space="preserve">MIHAI Claudia </t>
  </si>
  <si>
    <t xml:space="preserve"> </t>
  </si>
  <si>
    <t>Mihai Alice</t>
  </si>
  <si>
    <t>Panait Marilena</t>
  </si>
  <si>
    <t>Donciu Cosmin</t>
  </si>
  <si>
    <t>Pacea Elena</t>
  </si>
  <si>
    <t>Chirosca Paula</t>
  </si>
  <si>
    <t>Raican Paul</t>
  </si>
  <si>
    <t>Rosca Georgeta</t>
  </si>
  <si>
    <t>Popescu Arcadie</t>
  </si>
  <si>
    <t>Sandu Dan Laurentiu</t>
  </si>
  <si>
    <t>Mihai Claudia</t>
  </si>
  <si>
    <t>Piatra Neamt, 8-9 august</t>
  </si>
  <si>
    <t>PACEA Elena</t>
  </si>
  <si>
    <t>CNSF 2009</t>
  </si>
  <si>
    <t>PANAIT Marilena</t>
  </si>
  <si>
    <t>V</t>
  </si>
  <si>
    <t>Mihalca Laura</t>
  </si>
  <si>
    <t xml:space="preserve">Bucuresti 19-20dec2009 </t>
  </si>
  <si>
    <r>
      <t xml:space="preserve">Arbitri: </t>
    </r>
    <r>
      <rPr>
        <sz val="10"/>
        <rFont val="Arial"/>
        <family val="2"/>
      </rPr>
      <t>Gall Matei si Cristian Soare (1), Pall Stefan si Arhip Dorina (2), Pall Stefan si Dumitrescu Mihaela (3)</t>
    </r>
  </si>
  <si>
    <r>
      <t xml:space="preserve">Organizator: </t>
    </r>
    <r>
      <rPr>
        <sz val="10"/>
        <rFont val="Arial"/>
        <family val="2"/>
      </rPr>
      <t>Impetus Bucuresti (1), Argus Tg. Frumos (2), AJST Calarasi (3)</t>
    </r>
  </si>
  <si>
    <t>Bucuresti, 31 ian -1feb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</si>
</sst>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0.000%"/>
    <numFmt numFmtId="180" formatCode="0.0000%"/>
    <numFmt numFmtId="181" formatCode="0.00000%"/>
  </numFmts>
  <fonts count="2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0"/>
    </font>
    <font>
      <sz val="10"/>
      <name val="Courier New"/>
      <family val="3"/>
    </font>
    <font>
      <b/>
      <sz val="10"/>
      <name val="Courier New"/>
      <family val="3"/>
    </font>
    <font>
      <sz val="6"/>
      <name val="Courier New"/>
      <family val="3"/>
    </font>
    <font>
      <sz val="12"/>
      <name val="Arial CE"/>
      <family val="2"/>
    </font>
    <font>
      <sz val="8"/>
      <name val="Arial CE"/>
      <family val="0"/>
    </font>
    <font>
      <sz val="11"/>
      <name val="Arial CE"/>
      <family val="2"/>
    </font>
    <font>
      <sz val="11"/>
      <name val="Arial"/>
      <family val="0"/>
    </font>
    <font>
      <sz val="12"/>
      <name val="Arial"/>
      <family val="0"/>
    </font>
    <font>
      <b/>
      <i/>
      <sz val="10"/>
      <color indexed="10"/>
      <name val="Arial CE"/>
      <family val="2"/>
    </font>
    <font>
      <b/>
      <i/>
      <sz val="11"/>
      <color indexed="10"/>
      <name val="Arial"/>
      <family val="0"/>
    </font>
    <font>
      <b/>
      <sz val="11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9" fontId="0" fillId="0" borderId="0" xfId="23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7" fillId="2" borderId="2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2" borderId="2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9" fontId="2" fillId="0" borderId="0" xfId="23" applyFont="1" applyAlignment="1">
      <alignment/>
    </xf>
    <xf numFmtId="1" fontId="0" fillId="0" borderId="0" xfId="0" applyNumberFormat="1" applyFill="1" applyAlignment="1">
      <alignment/>
    </xf>
    <xf numFmtId="9" fontId="0" fillId="0" borderId="0" xfId="23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21" applyFont="1" applyFill="1" applyBorder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9" fontId="0" fillId="0" borderId="0" xfId="23" applyFill="1" applyBorder="1" applyAlignment="1">
      <alignment/>
    </xf>
    <xf numFmtId="0" fontId="0" fillId="0" borderId="0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3" borderId="6" xfId="0" applyFont="1" applyFill="1" applyBorder="1" applyAlignment="1">
      <alignment/>
    </xf>
    <xf numFmtId="0" fontId="12" fillId="3" borderId="0" xfId="0" applyFont="1" applyFill="1" applyAlignment="1">
      <alignment/>
    </xf>
    <xf numFmtId="0" fontId="12" fillId="3" borderId="7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12" fillId="3" borderId="9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5" fillId="0" borderId="0" xfId="22" applyFont="1">
      <alignment/>
      <protection/>
    </xf>
    <xf numFmtId="1" fontId="17" fillId="0" borderId="0" xfId="22" applyNumberFormat="1" applyFont="1" applyAlignment="1">
      <alignment horizontal="right"/>
      <protection/>
    </xf>
    <xf numFmtId="1" fontId="18" fillId="0" borderId="0" xfId="0" applyNumberFormat="1" applyFont="1" applyAlignment="1">
      <alignment horizontal="right"/>
    </xf>
    <xf numFmtId="9" fontId="0" fillId="0" borderId="0" xfId="23" applyAlignment="1">
      <alignment/>
    </xf>
    <xf numFmtId="0" fontId="19" fillId="0" borderId="0" xfId="22" applyFont="1">
      <alignment/>
      <protection/>
    </xf>
    <xf numFmtId="0" fontId="15" fillId="0" borderId="0" xfId="22" applyFont="1" applyAlignment="1">
      <alignment horizontal="center"/>
      <protection/>
    </xf>
    <xf numFmtId="0" fontId="19" fillId="0" borderId="0" xfId="22" applyFont="1" applyAlignment="1">
      <alignment horizontal="center"/>
      <protection/>
    </xf>
    <xf numFmtId="0" fontId="20" fillId="0" borderId="0" xfId="0" applyFont="1" applyFill="1" applyBorder="1" applyAlignment="1">
      <alignment horizontal="center"/>
    </xf>
    <xf numFmtId="1" fontId="21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1" fontId="0" fillId="3" borderId="0" xfId="0" applyNumberFormat="1" applyFont="1" applyFill="1" applyAlignment="1">
      <alignment/>
    </xf>
    <xf numFmtId="1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1" fontId="21" fillId="3" borderId="12" xfId="0" applyNumberFormat="1" applyFont="1" applyFill="1" applyBorder="1" applyAlignment="1">
      <alignment horizontal="right"/>
    </xf>
    <xf numFmtId="1" fontId="21" fillId="0" borderId="13" xfId="0" applyNumberFormat="1" applyFont="1" applyBorder="1" applyAlignment="1">
      <alignment horizontal="right"/>
    </xf>
    <xf numFmtId="0" fontId="22" fillId="0" borderId="13" xfId="0" applyFont="1" applyFill="1" applyBorder="1" applyAlignment="1">
      <alignment/>
    </xf>
    <xf numFmtId="1" fontId="21" fillId="0" borderId="14" xfId="0" applyNumberFormat="1" applyFont="1" applyBorder="1" applyAlignment="1">
      <alignment horizontal="right"/>
    </xf>
    <xf numFmtId="0" fontId="7" fillId="2" borderId="15" xfId="0" applyFont="1" applyFill="1" applyBorder="1" applyAlignment="1">
      <alignment/>
    </xf>
    <xf numFmtId="0" fontId="7" fillId="0" borderId="15" xfId="0" applyFont="1" applyBorder="1" applyAlignment="1">
      <alignment horizontal="right"/>
    </xf>
    <xf numFmtId="1" fontId="17" fillId="3" borderId="0" xfId="22" applyNumberFormat="1" applyFont="1" applyFill="1" applyAlignment="1">
      <alignment horizontal="right"/>
      <protection/>
    </xf>
    <xf numFmtId="1" fontId="18" fillId="3" borderId="0" xfId="0" applyNumberFormat="1" applyFont="1" applyFill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éries française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5.140625" style="0" customWidth="1"/>
    <col min="2" max="2" width="19.7109375" style="0" bestFit="1" customWidth="1"/>
    <col min="3" max="3" width="19.00390625" style="0" bestFit="1" customWidth="1"/>
    <col min="4" max="4" width="6.140625" style="0" customWidth="1"/>
    <col min="5" max="5" width="7.8515625" style="0" bestFit="1" customWidth="1"/>
    <col min="6" max="8" width="8.140625" style="0" bestFit="1" customWidth="1"/>
    <col min="9" max="9" width="10.00390625" style="0" customWidth="1"/>
  </cols>
  <sheetData>
    <row r="1" ht="12.75">
      <c r="A1" s="32" t="s">
        <v>381</v>
      </c>
    </row>
    <row r="3" spans="1:9" ht="12.75">
      <c r="A3" s="1" t="s">
        <v>0</v>
      </c>
      <c r="B3" s="1" t="s">
        <v>1</v>
      </c>
      <c r="C3" s="1" t="s">
        <v>22</v>
      </c>
      <c r="D3" s="1" t="s">
        <v>2</v>
      </c>
      <c r="E3" s="20" t="s">
        <v>8</v>
      </c>
      <c r="F3" s="2" t="s">
        <v>24</v>
      </c>
      <c r="G3" s="2" t="s">
        <v>25</v>
      </c>
      <c r="H3" s="2" t="s">
        <v>26</v>
      </c>
      <c r="I3" s="3" t="s">
        <v>9</v>
      </c>
    </row>
    <row r="4" spans="5:8" ht="12.75">
      <c r="E4" s="20"/>
      <c r="F4" s="4"/>
      <c r="G4" s="5"/>
      <c r="H4" s="5"/>
    </row>
    <row r="5" spans="1:9" ht="12.75">
      <c r="A5" s="6"/>
      <c r="B5" s="7"/>
      <c r="C5" s="7"/>
      <c r="D5" s="7"/>
      <c r="E5" s="21">
        <f>SUM(F5:H5)</f>
        <v>14721</v>
      </c>
      <c r="F5" s="8">
        <v>4806</v>
      </c>
      <c r="G5" s="8">
        <f>'Etapa a II-a'!J6</f>
        <v>4740</v>
      </c>
      <c r="H5" s="8">
        <v>5175</v>
      </c>
      <c r="I5" s="9"/>
    </row>
    <row r="6" spans="1:9" s="18" customFormat="1" ht="12.75">
      <c r="A6" s="31"/>
      <c r="B6" s="31"/>
      <c r="C6" s="31"/>
      <c r="D6" s="31"/>
      <c r="E6" s="90"/>
      <c r="F6" s="52"/>
      <c r="G6" s="52"/>
      <c r="H6" s="52"/>
      <c r="I6" s="31"/>
    </row>
    <row r="7" spans="1:6" s="11" customFormat="1" ht="12.75">
      <c r="A7" s="12" t="s">
        <v>28</v>
      </c>
      <c r="B7" s="12"/>
      <c r="E7" s="32"/>
      <c r="F7" s="1"/>
    </row>
    <row r="8" spans="2:6" ht="12" customHeight="1">
      <c r="B8" t="s">
        <v>368</v>
      </c>
      <c r="E8" s="22"/>
      <c r="F8" s="10"/>
    </row>
    <row r="9" spans="1:9" ht="12.75">
      <c r="A9" s="17">
        <v>1</v>
      </c>
      <c r="B9" s="27" t="s">
        <v>367</v>
      </c>
      <c r="C9" s="27" t="s">
        <v>23</v>
      </c>
      <c r="D9" s="60" t="s">
        <v>12</v>
      </c>
      <c r="E9" s="61">
        <f aca="true" t="shared" si="0" ref="E9:E19">SUM(F9:H9)</f>
        <v>12441</v>
      </c>
      <c r="F9" s="93">
        <v>3955</v>
      </c>
      <c r="G9" s="94">
        <f>'Etapa a II-a'!J8</f>
        <v>4094</v>
      </c>
      <c r="H9" s="31">
        <v>4392</v>
      </c>
      <c r="I9" s="33">
        <f aca="true" t="shared" si="1" ref="I9:I16">E9/E$5</f>
        <v>0.845119217444467</v>
      </c>
    </row>
    <row r="10" spans="1:9" ht="12.75">
      <c r="A10" s="16">
        <v>2</v>
      </c>
      <c r="B10" s="27" t="s">
        <v>13</v>
      </c>
      <c r="C10" s="27" t="s">
        <v>31</v>
      </c>
      <c r="D10" s="60" t="s">
        <v>12</v>
      </c>
      <c r="E10" s="61">
        <f t="shared" si="0"/>
        <v>12133</v>
      </c>
      <c r="F10" s="27">
        <v>3687</v>
      </c>
      <c r="G10" s="88">
        <f>'Etapa a II-a'!J10</f>
        <v>3960</v>
      </c>
      <c r="H10" s="95">
        <v>4486</v>
      </c>
      <c r="I10" s="33">
        <f t="shared" si="1"/>
        <v>0.8241967257659126</v>
      </c>
    </row>
    <row r="11" spans="1:9" ht="12.75">
      <c r="A11" s="17">
        <v>3</v>
      </c>
      <c r="B11" s="27" t="s">
        <v>30</v>
      </c>
      <c r="C11" s="27" t="s">
        <v>31</v>
      </c>
      <c r="D11" s="60" t="s">
        <v>12</v>
      </c>
      <c r="E11" s="61">
        <f t="shared" si="0"/>
        <v>12038</v>
      </c>
      <c r="F11" s="27">
        <v>3944</v>
      </c>
      <c r="G11" s="88">
        <f>'Etapa a II-a'!J9</f>
        <v>4033</v>
      </c>
      <c r="H11" s="31">
        <v>4061</v>
      </c>
      <c r="I11" s="33">
        <f t="shared" si="1"/>
        <v>0.8177433598260988</v>
      </c>
    </row>
    <row r="12" spans="1:9" ht="12.75">
      <c r="A12" s="16">
        <v>4</v>
      </c>
      <c r="B12" s="27" t="s">
        <v>14</v>
      </c>
      <c r="C12" s="27" t="s">
        <v>31</v>
      </c>
      <c r="D12" s="60" t="s">
        <v>12</v>
      </c>
      <c r="E12" s="61">
        <f t="shared" si="0"/>
        <v>11846</v>
      </c>
      <c r="F12" s="27">
        <v>3810</v>
      </c>
      <c r="G12" s="88">
        <f>'Etapa a II-a'!J11</f>
        <v>3834</v>
      </c>
      <c r="H12" s="31">
        <v>4202</v>
      </c>
      <c r="I12" s="33">
        <f t="shared" si="1"/>
        <v>0.804700767610896</v>
      </c>
    </row>
    <row r="13" spans="1:9" ht="12.75">
      <c r="A13" s="17">
        <v>5</v>
      </c>
      <c r="B13" s="51" t="s">
        <v>27</v>
      </c>
      <c r="C13" s="27" t="s">
        <v>31</v>
      </c>
      <c r="D13" s="60" t="s">
        <v>12</v>
      </c>
      <c r="E13" s="61">
        <f t="shared" si="0"/>
        <v>11530</v>
      </c>
      <c r="F13" s="27">
        <v>3670</v>
      </c>
      <c r="G13" s="88">
        <f>'Etapa a II-a'!J12</f>
        <v>3671</v>
      </c>
      <c r="H13" s="55">
        <v>4189</v>
      </c>
      <c r="I13" s="33">
        <f t="shared" si="1"/>
        <v>0.7832348345900414</v>
      </c>
    </row>
    <row r="14" spans="1:9" ht="12.75">
      <c r="A14" s="16">
        <v>6</v>
      </c>
      <c r="B14" s="27" t="s">
        <v>15</v>
      </c>
      <c r="C14" s="27" t="s">
        <v>31</v>
      </c>
      <c r="D14" s="60" t="s">
        <v>12</v>
      </c>
      <c r="E14" s="61">
        <f t="shared" si="0"/>
        <v>11006</v>
      </c>
      <c r="F14" s="27">
        <v>3661</v>
      </c>
      <c r="G14" s="87">
        <f>'Etapa a II-a'!J13</f>
        <v>3547</v>
      </c>
      <c r="H14" s="55">
        <v>3798</v>
      </c>
      <c r="I14" s="33">
        <f t="shared" si="1"/>
        <v>0.7476394266693839</v>
      </c>
    </row>
    <row r="15" spans="1:9" ht="12.75">
      <c r="A15" s="17">
        <v>7</v>
      </c>
      <c r="B15" s="27" t="s">
        <v>17</v>
      </c>
      <c r="C15" s="27" t="s">
        <v>23</v>
      </c>
      <c r="D15" s="60" t="s">
        <v>12</v>
      </c>
      <c r="E15" s="61">
        <f t="shared" si="0"/>
        <v>10015</v>
      </c>
      <c r="F15" s="27">
        <v>3317</v>
      </c>
      <c r="G15" s="87">
        <f>'Etapa a II-a'!J17</f>
        <v>3158</v>
      </c>
      <c r="H15" s="55">
        <v>3540</v>
      </c>
      <c r="I15" s="33">
        <f t="shared" si="1"/>
        <v>0.6803206303919571</v>
      </c>
    </row>
    <row r="16" spans="1:9" ht="12.75">
      <c r="A16" s="16">
        <v>8</v>
      </c>
      <c r="B16" s="27" t="s">
        <v>18</v>
      </c>
      <c r="C16" s="27" t="s">
        <v>31</v>
      </c>
      <c r="D16" s="60" t="s">
        <v>12</v>
      </c>
      <c r="E16" s="61">
        <f t="shared" si="0"/>
        <v>9441</v>
      </c>
      <c r="F16" s="27">
        <v>2841</v>
      </c>
      <c r="G16" s="87">
        <f>'Etapa a II-a'!J15</f>
        <v>3291</v>
      </c>
      <c r="H16" s="55">
        <v>3309</v>
      </c>
      <c r="I16" s="33">
        <f t="shared" si="1"/>
        <v>0.6413287140819238</v>
      </c>
    </row>
    <row r="17" spans="1:9" ht="12.75">
      <c r="A17" s="17">
        <v>9</v>
      </c>
      <c r="B17" s="27" t="s">
        <v>380</v>
      </c>
      <c r="C17" s="27" t="s">
        <v>31</v>
      </c>
      <c r="D17" s="60" t="s">
        <v>12</v>
      </c>
      <c r="E17" s="61">
        <f t="shared" si="0"/>
        <v>7488</v>
      </c>
      <c r="F17" s="27"/>
      <c r="G17" s="87">
        <f>'Etapa a II-a'!J14</f>
        <v>3541</v>
      </c>
      <c r="H17" s="31">
        <v>3947</v>
      </c>
      <c r="I17" s="33">
        <f>E17/9915</f>
        <v>0.7552193645990923</v>
      </c>
    </row>
    <row r="18" spans="1:9" ht="12.75">
      <c r="A18" s="16">
        <v>10</v>
      </c>
      <c r="B18" s="27" t="s">
        <v>382</v>
      </c>
      <c r="C18" s="27" t="s">
        <v>31</v>
      </c>
      <c r="D18" s="60" t="s">
        <v>383</v>
      </c>
      <c r="E18" s="61">
        <f t="shared" si="0"/>
        <v>4657</v>
      </c>
      <c r="F18" s="27"/>
      <c r="G18" s="87">
        <f>'Etapa a II-a'!J16</f>
        <v>3254</v>
      </c>
      <c r="H18" s="31">
        <v>1403</v>
      </c>
      <c r="I18" s="33">
        <f>(G18+H18)/(G5+'Etapa a III-a'!F3+'Etapa a III-a'!G3)</f>
        <v>0.6834458467860287</v>
      </c>
    </row>
    <row r="19" spans="1:9" ht="12.75">
      <c r="A19" s="17">
        <v>11</v>
      </c>
      <c r="B19" s="27" t="s">
        <v>32</v>
      </c>
      <c r="C19" s="27" t="s">
        <v>33</v>
      </c>
      <c r="D19" s="60" t="s">
        <v>12</v>
      </c>
      <c r="E19" s="61">
        <f t="shared" si="0"/>
        <v>2677</v>
      </c>
      <c r="F19" s="27">
        <v>2677</v>
      </c>
      <c r="G19" s="31"/>
      <c r="H19" s="31"/>
      <c r="I19" s="33">
        <f>F19/F$5</f>
        <v>0.5570120682480233</v>
      </c>
    </row>
    <row r="20" spans="3:9" ht="12.75">
      <c r="C20" s="16"/>
      <c r="E20" s="61"/>
      <c r="F20" s="27"/>
      <c r="G20" s="31"/>
      <c r="H20" s="31"/>
      <c r="I20" s="33"/>
    </row>
    <row r="21" spans="5:9" ht="12.75">
      <c r="E21" s="61"/>
      <c r="F21" s="16"/>
      <c r="I21" s="33"/>
    </row>
    <row r="22" spans="1:9" ht="12.75">
      <c r="A22" s="12" t="s">
        <v>29</v>
      </c>
      <c r="B22" s="12"/>
      <c r="E22" s="61"/>
      <c r="F22" s="16"/>
      <c r="I22" s="33"/>
    </row>
    <row r="23" spans="5:9" ht="6.75" customHeight="1">
      <c r="E23" s="61"/>
      <c r="F23" s="16"/>
      <c r="I23" s="33"/>
    </row>
    <row r="24" spans="1:9" ht="12.75">
      <c r="A24" s="17">
        <v>1</v>
      </c>
      <c r="B24" s="16" t="s">
        <v>19</v>
      </c>
      <c r="C24" s="16" t="s">
        <v>23</v>
      </c>
      <c r="D24" s="89" t="s">
        <v>16</v>
      </c>
      <c r="E24" s="61">
        <f>SUM(F24:H24)</f>
        <v>5003</v>
      </c>
      <c r="F24" s="27">
        <v>2283</v>
      </c>
      <c r="G24" s="18"/>
      <c r="H24" s="18">
        <v>2720</v>
      </c>
      <c r="I24" s="33">
        <f>E24/9981</f>
        <v>0.50125237952109</v>
      </c>
    </row>
    <row r="25" spans="1:9" ht="12.75">
      <c r="A25" s="17">
        <v>2</v>
      </c>
      <c r="B25" s="16" t="s">
        <v>20</v>
      </c>
      <c r="C25" s="16" t="s">
        <v>23</v>
      </c>
      <c r="D25" s="89" t="s">
        <v>21</v>
      </c>
      <c r="E25" s="61">
        <f>SUM(F25:H25)</f>
        <v>2124</v>
      </c>
      <c r="F25" s="27">
        <v>2124</v>
      </c>
      <c r="G25" s="18"/>
      <c r="H25" s="18"/>
      <c r="I25" s="33">
        <f>E25/4806</f>
        <v>0.4419475655430712</v>
      </c>
    </row>
    <row r="26" ht="12.75">
      <c r="I26" s="13"/>
    </row>
    <row r="27" ht="12.75">
      <c r="I27" s="13"/>
    </row>
    <row r="28" spans="1:3" ht="12.75">
      <c r="A28" s="11" t="s">
        <v>386</v>
      </c>
      <c r="B28" s="11"/>
      <c r="C28" s="57"/>
    </row>
    <row r="29" spans="1:3" ht="12.75">
      <c r="A29" s="11" t="s">
        <v>387</v>
      </c>
      <c r="B29" s="11"/>
      <c r="C29" s="5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C3" sqref="C3"/>
    </sheetView>
  </sheetViews>
  <sheetFormatPr defaultColWidth="9.140625" defaultRowHeight="12.75"/>
  <cols>
    <col min="1" max="1" width="5.57421875" style="0" customWidth="1"/>
    <col min="2" max="2" width="24.00390625" style="0" customWidth="1"/>
    <col min="3" max="3" width="18.8515625" style="0" customWidth="1"/>
    <col min="4" max="4" width="7.140625" style="57" customWidth="1"/>
    <col min="5" max="5" width="9.7109375" style="0" customWidth="1"/>
    <col min="6" max="6" width="9.8515625" style="0" customWidth="1"/>
    <col min="7" max="7" width="10.140625" style="0" customWidth="1"/>
    <col min="8" max="8" width="10.00390625" style="0" customWidth="1"/>
    <col min="9" max="9" width="10.421875" style="0" customWidth="1"/>
    <col min="10" max="10" width="10.28125" style="15" customWidth="1"/>
    <col min="11" max="11" width="10.7109375" style="0" customWidth="1"/>
    <col min="12" max="12" width="10.140625" style="0" customWidth="1"/>
  </cols>
  <sheetData>
    <row r="1" ht="12.75">
      <c r="A1" s="15" t="s">
        <v>388</v>
      </c>
    </row>
    <row r="4" spans="1:11" ht="12.75">
      <c r="A4" s="1" t="s">
        <v>0</v>
      </c>
      <c r="B4" s="1" t="s">
        <v>1</v>
      </c>
      <c r="C4" s="1" t="s">
        <v>22</v>
      </c>
      <c r="D4" s="58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3" t="s">
        <v>8</v>
      </c>
      <c r="K4" s="3" t="s">
        <v>9</v>
      </c>
    </row>
    <row r="5" spans="5:10" ht="12.75">
      <c r="E5" s="4"/>
      <c r="F5" s="5"/>
      <c r="G5" s="5"/>
      <c r="H5" s="5" t="s">
        <v>10</v>
      </c>
      <c r="I5" s="5" t="s">
        <v>10</v>
      </c>
      <c r="J5" s="23"/>
    </row>
    <row r="6" spans="1:11" ht="12.75">
      <c r="A6" s="6"/>
      <c r="B6" s="7"/>
      <c r="C6" s="7"/>
      <c r="D6" s="59"/>
      <c r="E6" s="8">
        <v>1057</v>
      </c>
      <c r="F6" s="8">
        <v>1036</v>
      </c>
      <c r="G6" s="8">
        <v>905</v>
      </c>
      <c r="H6" s="8">
        <v>940</v>
      </c>
      <c r="I6" s="8">
        <v>868</v>
      </c>
      <c r="J6" s="24">
        <f>SUM(E6+F6+G6+H6+I6)</f>
        <v>4806</v>
      </c>
      <c r="K6" s="9"/>
    </row>
    <row r="7" spans="5:10" ht="12.75">
      <c r="E7" s="10"/>
      <c r="H7" s="10"/>
      <c r="I7" s="10"/>
      <c r="J7" s="56"/>
    </row>
    <row r="8" spans="1:12" ht="12.75">
      <c r="A8" s="17">
        <v>1</v>
      </c>
      <c r="B8" s="27" t="s">
        <v>11</v>
      </c>
      <c r="C8" s="27" t="s">
        <v>23</v>
      </c>
      <c r="D8" s="60" t="s">
        <v>12</v>
      </c>
      <c r="E8" s="18">
        <v>871</v>
      </c>
      <c r="F8" s="26">
        <v>893</v>
      </c>
      <c r="G8" s="18">
        <v>790</v>
      </c>
      <c r="H8" s="34">
        <v>716</v>
      </c>
      <c r="I8" s="18">
        <v>685</v>
      </c>
      <c r="J8" s="53">
        <f aca="true" t="shared" si="0" ref="J8:J19">SUM(E8+F8+G8+H8+I8)</f>
        <v>3955</v>
      </c>
      <c r="K8" s="35">
        <f>J8/J6</f>
        <v>0.822929671244278</v>
      </c>
      <c r="L8" s="18"/>
    </row>
    <row r="9" spans="1:12" ht="12.75">
      <c r="A9" s="16">
        <v>2</v>
      </c>
      <c r="B9" s="27" t="s">
        <v>30</v>
      </c>
      <c r="C9" s="27" t="s">
        <v>31</v>
      </c>
      <c r="D9" s="60" t="s">
        <v>12</v>
      </c>
      <c r="E9" s="18">
        <v>913</v>
      </c>
      <c r="F9" s="18">
        <v>686</v>
      </c>
      <c r="G9" s="18">
        <v>781</v>
      </c>
      <c r="H9" s="26">
        <v>842</v>
      </c>
      <c r="I9" s="26">
        <v>722</v>
      </c>
      <c r="J9" s="53">
        <f t="shared" si="0"/>
        <v>3944</v>
      </c>
      <c r="K9" s="35">
        <f>J9/J6</f>
        <v>0.8206408655846859</v>
      </c>
      <c r="L9" s="18"/>
    </row>
    <row r="10" spans="1:12" ht="12.75">
      <c r="A10" s="17">
        <v>3</v>
      </c>
      <c r="B10" s="27" t="s">
        <v>14</v>
      </c>
      <c r="C10" s="27" t="s">
        <v>31</v>
      </c>
      <c r="D10" s="60" t="s">
        <v>12</v>
      </c>
      <c r="E10" s="19">
        <v>879</v>
      </c>
      <c r="F10" s="18">
        <v>783</v>
      </c>
      <c r="G10" s="18">
        <v>713</v>
      </c>
      <c r="H10" s="19">
        <v>782</v>
      </c>
      <c r="I10" s="19">
        <v>653</v>
      </c>
      <c r="J10" s="53">
        <f t="shared" si="0"/>
        <v>3810</v>
      </c>
      <c r="K10" s="35">
        <f>J10/J6</f>
        <v>0.7927590511860175</v>
      </c>
      <c r="L10" s="18"/>
    </row>
    <row r="11" spans="1:12" ht="12.75">
      <c r="A11">
        <v>4</v>
      </c>
      <c r="B11" s="27" t="s">
        <v>13</v>
      </c>
      <c r="C11" s="27" t="s">
        <v>31</v>
      </c>
      <c r="D11" s="60" t="s">
        <v>12</v>
      </c>
      <c r="E11" s="19">
        <v>891</v>
      </c>
      <c r="F11" s="18">
        <v>692</v>
      </c>
      <c r="G11" s="26">
        <v>795</v>
      </c>
      <c r="H11" s="18">
        <v>640</v>
      </c>
      <c r="I11" s="19">
        <v>669</v>
      </c>
      <c r="J11" s="53">
        <f t="shared" si="0"/>
        <v>3687</v>
      </c>
      <c r="K11" s="35">
        <f>J11/J6</f>
        <v>0.7671660424469413</v>
      </c>
      <c r="L11" s="18"/>
    </row>
    <row r="12" spans="1:12" ht="12.75">
      <c r="A12" s="14">
        <v>5</v>
      </c>
      <c r="B12" s="51" t="s">
        <v>27</v>
      </c>
      <c r="C12" s="27" t="s">
        <v>31</v>
      </c>
      <c r="D12" s="60" t="s">
        <v>12</v>
      </c>
      <c r="E12" s="50">
        <v>936</v>
      </c>
      <c r="F12" s="19">
        <v>860</v>
      </c>
      <c r="G12" s="19">
        <v>584</v>
      </c>
      <c r="H12" s="19">
        <v>611</v>
      </c>
      <c r="I12" s="19">
        <v>679</v>
      </c>
      <c r="J12" s="53">
        <f t="shared" si="0"/>
        <v>3670</v>
      </c>
      <c r="K12" s="35">
        <f>J12/J6</f>
        <v>0.7636287973366626</v>
      </c>
      <c r="L12" s="18"/>
    </row>
    <row r="13" spans="1:12" ht="12.75">
      <c r="A13">
        <v>6</v>
      </c>
      <c r="B13" s="27" t="s">
        <v>15</v>
      </c>
      <c r="C13" s="27" t="s">
        <v>31</v>
      </c>
      <c r="D13" s="60" t="s">
        <v>12</v>
      </c>
      <c r="E13" s="19">
        <v>838</v>
      </c>
      <c r="F13" s="19">
        <v>740</v>
      </c>
      <c r="G13" s="19">
        <v>687</v>
      </c>
      <c r="H13" s="19">
        <v>723</v>
      </c>
      <c r="I13" s="19">
        <v>673</v>
      </c>
      <c r="J13" s="53">
        <f t="shared" si="0"/>
        <v>3661</v>
      </c>
      <c r="K13" s="35">
        <f>J13/J6</f>
        <v>0.7617561381606326</v>
      </c>
      <c r="L13" s="18"/>
    </row>
    <row r="14" spans="1:12" ht="12.75">
      <c r="A14" s="14">
        <v>7</v>
      </c>
      <c r="B14" s="27" t="s">
        <v>17</v>
      </c>
      <c r="C14" s="27" t="s">
        <v>23</v>
      </c>
      <c r="D14" s="60" t="s">
        <v>12</v>
      </c>
      <c r="E14" s="18">
        <v>619</v>
      </c>
      <c r="F14" s="18">
        <v>732</v>
      </c>
      <c r="G14" s="18">
        <v>659</v>
      </c>
      <c r="H14" s="18">
        <v>675</v>
      </c>
      <c r="I14" s="18">
        <v>632</v>
      </c>
      <c r="J14" s="53">
        <f t="shared" si="0"/>
        <v>3317</v>
      </c>
      <c r="K14" s="35">
        <f>J14/J6</f>
        <v>0.6901789429879317</v>
      </c>
      <c r="L14" s="18"/>
    </row>
    <row r="15" spans="1:12" ht="12.75">
      <c r="A15">
        <v>8</v>
      </c>
      <c r="B15" s="27" t="s">
        <v>18</v>
      </c>
      <c r="C15" s="27" t="s">
        <v>31</v>
      </c>
      <c r="D15" s="60" t="s">
        <v>12</v>
      </c>
      <c r="E15" s="18">
        <v>616</v>
      </c>
      <c r="F15" s="18">
        <v>674</v>
      </c>
      <c r="G15" s="18">
        <v>478</v>
      </c>
      <c r="H15" s="18">
        <v>559</v>
      </c>
      <c r="I15" s="18">
        <v>514</v>
      </c>
      <c r="J15" s="53">
        <f t="shared" si="0"/>
        <v>2841</v>
      </c>
      <c r="K15" s="35">
        <f>J15/J6</f>
        <v>0.5911360799001248</v>
      </c>
      <c r="L15" s="18"/>
    </row>
    <row r="16" spans="1:12" ht="12.75">
      <c r="A16" s="14">
        <v>9</v>
      </c>
      <c r="B16" s="27" t="s">
        <v>32</v>
      </c>
      <c r="C16" s="27" t="s">
        <v>33</v>
      </c>
      <c r="D16" s="60" t="s">
        <v>12</v>
      </c>
      <c r="E16" s="18">
        <v>587</v>
      </c>
      <c r="F16" s="18">
        <v>655</v>
      </c>
      <c r="G16" s="18">
        <v>449</v>
      </c>
      <c r="H16" s="18">
        <v>444</v>
      </c>
      <c r="I16" s="18">
        <v>542</v>
      </c>
      <c r="J16" s="53">
        <f t="shared" si="0"/>
        <v>2677</v>
      </c>
      <c r="K16" s="35">
        <f>J16/J6</f>
        <v>0.5570120682480233</v>
      </c>
      <c r="L16" s="18"/>
    </row>
    <row r="17" spans="1:12" ht="12.75">
      <c r="A17" s="14"/>
      <c r="B17" s="27"/>
      <c r="C17" s="27"/>
      <c r="D17" s="60"/>
      <c r="E17" s="18"/>
      <c r="F17" s="18"/>
      <c r="G17" s="18"/>
      <c r="H17" s="18"/>
      <c r="I17" s="18"/>
      <c r="J17" s="53"/>
      <c r="K17" s="35"/>
      <c r="L17" s="18"/>
    </row>
    <row r="18" spans="1:11" ht="12.75">
      <c r="A18">
        <v>1</v>
      </c>
      <c r="B18" s="18" t="s">
        <v>19</v>
      </c>
      <c r="C18" s="27" t="s">
        <v>23</v>
      </c>
      <c r="D18" s="60" t="s">
        <v>16</v>
      </c>
      <c r="E18">
        <v>533</v>
      </c>
      <c r="F18">
        <v>559</v>
      </c>
      <c r="G18">
        <v>406</v>
      </c>
      <c r="H18">
        <v>469</v>
      </c>
      <c r="I18">
        <v>316</v>
      </c>
      <c r="J18" s="53">
        <f t="shared" si="0"/>
        <v>2283</v>
      </c>
      <c r="K18" s="35">
        <f>J18/J6</f>
        <v>0.47503121098626716</v>
      </c>
    </row>
    <row r="19" spans="1:11" ht="12.75">
      <c r="A19" s="14">
        <v>2</v>
      </c>
      <c r="B19" s="18" t="s">
        <v>20</v>
      </c>
      <c r="C19" s="27" t="s">
        <v>23</v>
      </c>
      <c r="D19" s="60" t="s">
        <v>21</v>
      </c>
      <c r="E19">
        <v>520</v>
      </c>
      <c r="F19">
        <v>459</v>
      </c>
      <c r="G19">
        <v>412</v>
      </c>
      <c r="H19">
        <v>371</v>
      </c>
      <c r="I19">
        <v>362</v>
      </c>
      <c r="J19" s="53">
        <f t="shared" si="0"/>
        <v>2124</v>
      </c>
      <c r="K19" s="35">
        <f>J19/J6</f>
        <v>0.4419475655430712</v>
      </c>
    </row>
    <row r="20" spans="1:11" ht="12.75">
      <c r="A20" s="14"/>
      <c r="B20" s="18"/>
      <c r="C20" s="27"/>
      <c r="D20" s="60"/>
      <c r="J20" s="25"/>
      <c r="K20" s="13"/>
    </row>
    <row r="21" ht="12.75">
      <c r="J21" s="25"/>
    </row>
    <row r="22" spans="2:3" ht="12.75">
      <c r="B22" s="11" t="s">
        <v>34</v>
      </c>
      <c r="C22" s="11"/>
    </row>
    <row r="23" spans="2:3" ht="12.75">
      <c r="B23" s="11" t="s">
        <v>35</v>
      </c>
      <c r="C23" s="11"/>
    </row>
  </sheetData>
  <printOptions/>
  <pageMargins left="0.75" right="0.75" top="1" bottom="1" header="0.5" footer="0.5"/>
  <pageSetup horizontalDpi="96" verticalDpi="9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G27" sqref="G27"/>
    </sheetView>
  </sheetViews>
  <sheetFormatPr defaultColWidth="9.140625" defaultRowHeight="12.75"/>
  <cols>
    <col min="1" max="1" width="4.28125" style="62" customWidth="1"/>
    <col min="2" max="2" width="11.57421875" style="62" bestFit="1" customWidth="1"/>
    <col min="3" max="3" width="12.7109375" style="62" bestFit="1" customWidth="1"/>
    <col min="4" max="4" width="4.57421875" style="62" bestFit="1" customWidth="1"/>
    <col min="5" max="5" width="5.57421875" style="62" bestFit="1" customWidth="1"/>
    <col min="6" max="6" width="9.140625" style="62" customWidth="1"/>
    <col min="7" max="7" width="4.421875" style="62" bestFit="1" customWidth="1"/>
    <col min="8" max="8" width="12.28125" style="62" customWidth="1"/>
    <col min="9" max="9" width="12.7109375" style="62" customWidth="1"/>
    <col min="10" max="10" width="4.421875" style="62" bestFit="1" customWidth="1"/>
    <col min="11" max="11" width="5.57421875" style="62" bestFit="1" customWidth="1"/>
    <col min="12" max="12" width="9.140625" style="62" customWidth="1"/>
    <col min="13" max="13" width="4.421875" style="62" bestFit="1" customWidth="1"/>
    <col min="14" max="14" width="12.140625" style="62" customWidth="1"/>
    <col min="15" max="15" width="13.28125" style="62" customWidth="1"/>
    <col min="16" max="16" width="4.421875" style="62" bestFit="1" customWidth="1"/>
    <col min="17" max="17" width="5.7109375" style="62" customWidth="1"/>
    <col min="18" max="18" width="5.28125" style="62" customWidth="1"/>
    <col min="19" max="16384" width="9.140625" style="62" customWidth="1"/>
  </cols>
  <sheetData>
    <row r="1" spans="1:13" ht="13.5">
      <c r="A1" s="63" t="s">
        <v>3</v>
      </c>
      <c r="G1" s="63" t="s">
        <v>4</v>
      </c>
      <c r="M1" s="63" t="s">
        <v>5</v>
      </c>
    </row>
    <row r="2" spans="1:14" ht="13.5">
      <c r="A2" s="64"/>
      <c r="B2" s="64"/>
      <c r="G2" s="64"/>
      <c r="H2" s="64"/>
      <c r="M2" s="64"/>
      <c r="N2" s="64"/>
    </row>
    <row r="3" spans="1:17" ht="13.5">
      <c r="A3" s="72" t="s">
        <v>36</v>
      </c>
      <c r="B3" s="69" t="s">
        <v>37</v>
      </c>
      <c r="C3" s="66"/>
      <c r="D3" s="64"/>
      <c r="E3" s="64"/>
      <c r="G3" s="72" t="s">
        <v>36</v>
      </c>
      <c r="H3" s="69" t="s">
        <v>135</v>
      </c>
      <c r="I3" s="66"/>
      <c r="J3" s="64"/>
      <c r="K3" s="64"/>
      <c r="M3" s="72" t="s">
        <v>36</v>
      </c>
      <c r="N3" s="69" t="s">
        <v>197</v>
      </c>
      <c r="O3" s="66"/>
      <c r="P3" s="64"/>
      <c r="Q3" s="64"/>
    </row>
    <row r="4" spans="1:18" ht="13.5">
      <c r="A4" s="68" t="s">
        <v>38</v>
      </c>
      <c r="B4" s="69" t="s">
        <v>39</v>
      </c>
      <c r="C4" s="69" t="s">
        <v>40</v>
      </c>
      <c r="D4" s="69" t="s">
        <v>41</v>
      </c>
      <c r="E4" s="69">
        <v>12</v>
      </c>
      <c r="F4" s="65"/>
      <c r="G4" s="68" t="s">
        <v>38</v>
      </c>
      <c r="H4" s="69" t="s">
        <v>136</v>
      </c>
      <c r="I4" s="69" t="s">
        <v>137</v>
      </c>
      <c r="J4" s="69" t="s">
        <v>138</v>
      </c>
      <c r="K4" s="69">
        <v>78</v>
      </c>
      <c r="L4" s="65"/>
      <c r="M4" s="68" t="s">
        <v>38</v>
      </c>
      <c r="N4" s="69" t="s">
        <v>198</v>
      </c>
      <c r="O4" s="69" t="s">
        <v>199</v>
      </c>
      <c r="P4" s="69" t="s">
        <v>200</v>
      </c>
      <c r="Q4" s="73">
        <v>82</v>
      </c>
      <c r="R4" s="76"/>
    </row>
    <row r="5" spans="1:18" ht="13.5">
      <c r="A5" s="68" t="s">
        <v>42</v>
      </c>
      <c r="B5" s="69" t="s">
        <v>43</v>
      </c>
      <c r="C5" s="69" t="s">
        <v>44</v>
      </c>
      <c r="D5" s="69" t="s">
        <v>45</v>
      </c>
      <c r="E5" s="69">
        <v>82</v>
      </c>
      <c r="F5" s="65"/>
      <c r="G5" s="68" t="s">
        <v>42</v>
      </c>
      <c r="H5" s="69" t="s">
        <v>139</v>
      </c>
      <c r="I5" s="69" t="s">
        <v>140</v>
      </c>
      <c r="J5" s="69" t="s">
        <v>141</v>
      </c>
      <c r="K5" s="69">
        <v>66</v>
      </c>
      <c r="L5" s="65"/>
      <c r="M5" s="68" t="s">
        <v>42</v>
      </c>
      <c r="N5" s="69" t="s">
        <v>201</v>
      </c>
      <c r="O5" s="69" t="s">
        <v>202</v>
      </c>
      <c r="P5" s="69" t="s">
        <v>203</v>
      </c>
      <c r="Q5" s="74">
        <v>69</v>
      </c>
      <c r="R5" s="76"/>
    </row>
    <row r="6" spans="1:18" ht="13.5">
      <c r="A6" s="68" t="s">
        <v>46</v>
      </c>
      <c r="B6" s="69" t="s">
        <v>47</v>
      </c>
      <c r="C6" s="69" t="s">
        <v>48</v>
      </c>
      <c r="D6" s="69" t="s">
        <v>49</v>
      </c>
      <c r="E6" s="69">
        <v>98</v>
      </c>
      <c r="F6" s="65"/>
      <c r="G6" s="68" t="s">
        <v>46</v>
      </c>
      <c r="H6" s="69" t="s">
        <v>142</v>
      </c>
      <c r="I6" s="69" t="s">
        <v>143</v>
      </c>
      <c r="J6" s="69" t="s">
        <v>144</v>
      </c>
      <c r="K6" s="69">
        <v>52</v>
      </c>
      <c r="L6" s="65"/>
      <c r="M6" s="68" t="s">
        <v>46</v>
      </c>
      <c r="N6" s="69" t="s">
        <v>204</v>
      </c>
      <c r="O6" s="69" t="s">
        <v>205</v>
      </c>
      <c r="P6" s="69" t="s">
        <v>206</v>
      </c>
      <c r="Q6" s="74">
        <v>76</v>
      </c>
      <c r="R6" s="76"/>
    </row>
    <row r="7" spans="1:18" ht="13.5">
      <c r="A7" s="68" t="s">
        <v>50</v>
      </c>
      <c r="B7" s="69" t="s">
        <v>51</v>
      </c>
      <c r="C7" s="69" t="s">
        <v>132</v>
      </c>
      <c r="D7" s="69" t="s">
        <v>52</v>
      </c>
      <c r="E7" s="69">
        <v>52</v>
      </c>
      <c r="F7" s="65"/>
      <c r="G7" s="68" t="s">
        <v>50</v>
      </c>
      <c r="H7" s="69" t="s">
        <v>145</v>
      </c>
      <c r="I7" s="69" t="s">
        <v>264</v>
      </c>
      <c r="J7" s="69" t="s">
        <v>146</v>
      </c>
      <c r="K7" s="69">
        <v>45</v>
      </c>
      <c r="L7" s="65"/>
      <c r="M7" s="68" t="s">
        <v>50</v>
      </c>
      <c r="N7" s="69" t="s">
        <v>207</v>
      </c>
      <c r="O7" s="69" t="s">
        <v>208</v>
      </c>
      <c r="P7" s="69" t="s">
        <v>209</v>
      </c>
      <c r="Q7" s="74">
        <v>36</v>
      </c>
      <c r="R7" s="76"/>
    </row>
    <row r="8" spans="1:18" ht="13.5">
      <c r="A8" s="68" t="s">
        <v>53</v>
      </c>
      <c r="B8" s="69" t="s">
        <v>54</v>
      </c>
      <c r="C8" s="69" t="s">
        <v>55</v>
      </c>
      <c r="D8" s="69" t="s">
        <v>56</v>
      </c>
      <c r="E8" s="69">
        <v>82</v>
      </c>
      <c r="F8" s="65"/>
      <c r="G8" s="68" t="s">
        <v>53</v>
      </c>
      <c r="H8" s="69" t="s">
        <v>147</v>
      </c>
      <c r="I8" s="69" t="s">
        <v>148</v>
      </c>
      <c r="J8" s="69" t="s">
        <v>149</v>
      </c>
      <c r="K8" s="69">
        <v>84</v>
      </c>
      <c r="L8" s="65"/>
      <c r="M8" s="68" t="s">
        <v>53</v>
      </c>
      <c r="N8" s="69" t="s">
        <v>210</v>
      </c>
      <c r="O8" s="69" t="s">
        <v>211</v>
      </c>
      <c r="P8" s="69" t="s">
        <v>212</v>
      </c>
      <c r="Q8" s="74">
        <v>22</v>
      </c>
      <c r="R8" s="76"/>
    </row>
    <row r="9" spans="1:18" ht="13.5">
      <c r="A9" s="68" t="s">
        <v>57</v>
      </c>
      <c r="B9" s="69" t="s">
        <v>58</v>
      </c>
      <c r="C9" s="69" t="s">
        <v>59</v>
      </c>
      <c r="D9" s="69" t="s">
        <v>60</v>
      </c>
      <c r="E9" s="69">
        <v>33</v>
      </c>
      <c r="F9" s="65"/>
      <c r="G9" s="68" t="s">
        <v>57</v>
      </c>
      <c r="H9" s="69" t="s">
        <v>150</v>
      </c>
      <c r="I9" s="69" t="s">
        <v>151</v>
      </c>
      <c r="J9" s="69" t="s">
        <v>71</v>
      </c>
      <c r="K9" s="69">
        <v>33</v>
      </c>
      <c r="L9" s="65"/>
      <c r="M9" s="68" t="s">
        <v>57</v>
      </c>
      <c r="N9" s="69" t="s">
        <v>213</v>
      </c>
      <c r="O9" s="69" t="s">
        <v>214</v>
      </c>
      <c r="P9" s="69" t="s">
        <v>215</v>
      </c>
      <c r="Q9" s="74">
        <v>23</v>
      </c>
      <c r="R9" s="76"/>
    </row>
    <row r="10" spans="1:18" ht="13.5">
      <c r="A10" s="68" t="s">
        <v>61</v>
      </c>
      <c r="B10" s="69" t="s">
        <v>62</v>
      </c>
      <c r="C10" s="69" t="s">
        <v>63</v>
      </c>
      <c r="D10" s="69" t="s">
        <v>64</v>
      </c>
      <c r="E10" s="69">
        <v>29</v>
      </c>
      <c r="F10" s="65"/>
      <c r="G10" s="68" t="s">
        <v>61</v>
      </c>
      <c r="H10" s="69" t="s">
        <v>152</v>
      </c>
      <c r="I10" s="69" t="s">
        <v>153</v>
      </c>
      <c r="J10" s="69" t="s">
        <v>154</v>
      </c>
      <c r="K10" s="69">
        <v>50</v>
      </c>
      <c r="L10" s="65"/>
      <c r="M10" s="68" t="s">
        <v>61</v>
      </c>
      <c r="N10" s="69" t="s">
        <v>216</v>
      </c>
      <c r="O10" s="69" t="s">
        <v>217</v>
      </c>
      <c r="P10" s="69" t="s">
        <v>218</v>
      </c>
      <c r="Q10" s="74">
        <v>45</v>
      </c>
      <c r="R10" s="76"/>
    </row>
    <row r="11" spans="1:18" ht="13.5">
      <c r="A11" s="68" t="s">
        <v>65</v>
      </c>
      <c r="B11" s="69" t="s">
        <v>66</v>
      </c>
      <c r="C11" s="69" t="s">
        <v>133</v>
      </c>
      <c r="D11" s="69" t="s">
        <v>67</v>
      </c>
      <c r="E11" s="69">
        <v>45</v>
      </c>
      <c r="F11" s="65"/>
      <c r="G11" s="68" t="s">
        <v>65</v>
      </c>
      <c r="H11" s="69" t="s">
        <v>155</v>
      </c>
      <c r="I11" s="69" t="s">
        <v>156</v>
      </c>
      <c r="J11" s="69" t="s">
        <v>157</v>
      </c>
      <c r="K11" s="69">
        <v>79</v>
      </c>
      <c r="L11" s="65"/>
      <c r="M11" s="68" t="s">
        <v>65</v>
      </c>
      <c r="N11" s="69" t="s">
        <v>261</v>
      </c>
      <c r="O11" s="69" t="s">
        <v>219</v>
      </c>
      <c r="P11" s="69" t="s">
        <v>220</v>
      </c>
      <c r="Q11" s="74">
        <v>35</v>
      </c>
      <c r="R11" s="76"/>
    </row>
    <row r="12" spans="1:18" ht="13.5">
      <c r="A12" s="68" t="s">
        <v>68</v>
      </c>
      <c r="B12" s="69" t="s">
        <v>69</v>
      </c>
      <c r="C12" s="69" t="s">
        <v>70</v>
      </c>
      <c r="D12" s="69" t="s">
        <v>71</v>
      </c>
      <c r="E12" s="69">
        <v>51</v>
      </c>
      <c r="F12" s="65"/>
      <c r="G12" s="68" t="s">
        <v>68</v>
      </c>
      <c r="H12" s="69" t="s">
        <v>196</v>
      </c>
      <c r="I12" s="69" t="s">
        <v>158</v>
      </c>
      <c r="J12" s="69" t="s">
        <v>159</v>
      </c>
      <c r="K12" s="69">
        <v>22</v>
      </c>
      <c r="L12" s="65"/>
      <c r="M12" s="68" t="s">
        <v>68</v>
      </c>
      <c r="N12" s="69" t="s">
        <v>221</v>
      </c>
      <c r="O12" s="69" t="s">
        <v>222</v>
      </c>
      <c r="P12" s="69" t="s">
        <v>223</v>
      </c>
      <c r="Q12" s="74">
        <v>26</v>
      </c>
      <c r="R12" s="76"/>
    </row>
    <row r="13" spans="1:18" ht="13.5">
      <c r="A13" s="68" t="s">
        <v>72</v>
      </c>
      <c r="B13" s="69" t="s">
        <v>73</v>
      </c>
      <c r="C13" s="69" t="s">
        <v>74</v>
      </c>
      <c r="D13" s="69" t="s">
        <v>75</v>
      </c>
      <c r="E13" s="69">
        <v>36</v>
      </c>
      <c r="F13" s="65"/>
      <c r="G13" s="68" t="s">
        <v>72</v>
      </c>
      <c r="H13" s="69" t="s">
        <v>195</v>
      </c>
      <c r="I13" s="69" t="s">
        <v>263</v>
      </c>
      <c r="J13" s="69" t="s">
        <v>160</v>
      </c>
      <c r="K13" s="69">
        <v>70</v>
      </c>
      <c r="L13" s="65"/>
      <c r="M13" s="68" t="s">
        <v>72</v>
      </c>
      <c r="N13" s="69" t="s">
        <v>224</v>
      </c>
      <c r="O13" s="69" t="s">
        <v>225</v>
      </c>
      <c r="P13" s="69" t="s">
        <v>226</v>
      </c>
      <c r="Q13" s="74">
        <v>22</v>
      </c>
      <c r="R13" s="76"/>
    </row>
    <row r="14" spans="1:18" ht="13.5">
      <c r="A14" s="68" t="s">
        <v>76</v>
      </c>
      <c r="B14" s="69" t="s">
        <v>77</v>
      </c>
      <c r="C14" s="69" t="s">
        <v>78</v>
      </c>
      <c r="D14" s="69" t="s">
        <v>79</v>
      </c>
      <c r="E14" s="69">
        <v>70</v>
      </c>
      <c r="F14" s="65"/>
      <c r="G14" s="68" t="s">
        <v>76</v>
      </c>
      <c r="H14" s="69" t="s">
        <v>161</v>
      </c>
      <c r="I14" s="69" t="s">
        <v>162</v>
      </c>
      <c r="J14" s="69" t="s">
        <v>163</v>
      </c>
      <c r="K14" s="69">
        <v>32</v>
      </c>
      <c r="L14" s="65"/>
      <c r="M14" s="68" t="s">
        <v>76</v>
      </c>
      <c r="N14" s="69" t="s">
        <v>227</v>
      </c>
      <c r="O14" s="69" t="s">
        <v>228</v>
      </c>
      <c r="P14" s="69" t="s">
        <v>229</v>
      </c>
      <c r="Q14" s="74">
        <v>81</v>
      </c>
      <c r="R14" s="76"/>
    </row>
    <row r="15" spans="1:18" ht="13.5">
      <c r="A15" s="68" t="s">
        <v>80</v>
      </c>
      <c r="B15" s="69" t="s">
        <v>81</v>
      </c>
      <c r="C15" s="69" t="s">
        <v>82</v>
      </c>
      <c r="D15" s="69" t="s">
        <v>83</v>
      </c>
      <c r="E15" s="69">
        <v>38</v>
      </c>
      <c r="F15" s="65"/>
      <c r="G15" s="68" t="s">
        <v>80</v>
      </c>
      <c r="H15" s="69" t="s">
        <v>164</v>
      </c>
      <c r="I15" s="69" t="s">
        <v>165</v>
      </c>
      <c r="J15" s="69" t="s">
        <v>166</v>
      </c>
      <c r="K15" s="69">
        <v>72</v>
      </c>
      <c r="L15" s="65"/>
      <c r="M15" s="68" t="s">
        <v>80</v>
      </c>
      <c r="N15" s="69" t="s">
        <v>230</v>
      </c>
      <c r="O15" s="69" t="s">
        <v>231</v>
      </c>
      <c r="P15" s="69" t="s">
        <v>232</v>
      </c>
      <c r="Q15" s="74">
        <v>31</v>
      </c>
      <c r="R15" s="76"/>
    </row>
    <row r="16" spans="1:18" ht="13.5">
      <c r="A16" s="68" t="s">
        <v>84</v>
      </c>
      <c r="B16" s="69" t="s">
        <v>85</v>
      </c>
      <c r="C16" s="69" t="s">
        <v>86</v>
      </c>
      <c r="D16" s="69" t="s">
        <v>87</v>
      </c>
      <c r="E16" s="69">
        <v>34</v>
      </c>
      <c r="F16" s="65"/>
      <c r="G16" s="68" t="s">
        <v>84</v>
      </c>
      <c r="H16" s="69" t="s">
        <v>167</v>
      </c>
      <c r="I16" s="69" t="s">
        <v>168</v>
      </c>
      <c r="J16" s="69" t="s">
        <v>169</v>
      </c>
      <c r="K16" s="69">
        <v>88</v>
      </c>
      <c r="L16" s="65"/>
      <c r="M16" s="68" t="s">
        <v>84</v>
      </c>
      <c r="N16" s="69" t="s">
        <v>233</v>
      </c>
      <c r="O16" s="69" t="s">
        <v>234</v>
      </c>
      <c r="P16" s="69" t="s">
        <v>235</v>
      </c>
      <c r="Q16" s="74">
        <v>26</v>
      </c>
      <c r="R16" s="76"/>
    </row>
    <row r="17" spans="1:18" ht="13.5">
      <c r="A17" s="68" t="s">
        <v>88</v>
      </c>
      <c r="B17" s="69" t="s">
        <v>89</v>
      </c>
      <c r="C17" s="69" t="s">
        <v>90</v>
      </c>
      <c r="D17" s="69" t="s">
        <v>91</v>
      </c>
      <c r="E17" s="69">
        <v>29</v>
      </c>
      <c r="F17" s="65"/>
      <c r="G17" s="68" t="s">
        <v>88</v>
      </c>
      <c r="H17" s="69" t="s">
        <v>170</v>
      </c>
      <c r="I17" s="69" t="s">
        <v>171</v>
      </c>
      <c r="J17" s="69" t="s">
        <v>172</v>
      </c>
      <c r="K17" s="69">
        <v>41</v>
      </c>
      <c r="L17" s="65"/>
      <c r="M17" s="68" t="s">
        <v>88</v>
      </c>
      <c r="N17" s="69" t="s">
        <v>236</v>
      </c>
      <c r="O17" s="69" t="s">
        <v>237</v>
      </c>
      <c r="P17" s="69" t="s">
        <v>56</v>
      </c>
      <c r="Q17" s="74">
        <v>20</v>
      </c>
      <c r="R17" s="76"/>
    </row>
    <row r="18" spans="1:18" ht="13.5">
      <c r="A18" s="68" t="s">
        <v>92</v>
      </c>
      <c r="B18" s="69" t="s">
        <v>93</v>
      </c>
      <c r="C18" s="69" t="s">
        <v>94</v>
      </c>
      <c r="D18" s="69" t="s">
        <v>95</v>
      </c>
      <c r="E18" s="69">
        <v>36</v>
      </c>
      <c r="F18" s="65"/>
      <c r="G18" s="68" t="s">
        <v>92</v>
      </c>
      <c r="H18" s="69" t="s">
        <v>173</v>
      </c>
      <c r="I18" s="69" t="s">
        <v>174</v>
      </c>
      <c r="J18" s="69" t="s">
        <v>49</v>
      </c>
      <c r="K18" s="69">
        <v>45</v>
      </c>
      <c r="L18" s="65"/>
      <c r="M18" s="68" t="s">
        <v>92</v>
      </c>
      <c r="N18" s="69" t="s">
        <v>238</v>
      </c>
      <c r="O18" s="69" t="s">
        <v>239</v>
      </c>
      <c r="P18" s="69" t="s">
        <v>60</v>
      </c>
      <c r="Q18" s="74">
        <v>42</v>
      </c>
      <c r="R18" s="76"/>
    </row>
    <row r="19" spans="1:18" ht="13.5">
      <c r="A19" s="68" t="s">
        <v>96</v>
      </c>
      <c r="B19" s="69" t="s">
        <v>97</v>
      </c>
      <c r="C19" s="69" t="s">
        <v>134</v>
      </c>
      <c r="D19" s="69" t="s">
        <v>67</v>
      </c>
      <c r="E19" s="69">
        <v>70</v>
      </c>
      <c r="F19" s="65"/>
      <c r="G19" s="68" t="s">
        <v>96</v>
      </c>
      <c r="H19" s="69" t="s">
        <v>175</v>
      </c>
      <c r="I19" s="69" t="s">
        <v>176</v>
      </c>
      <c r="J19" s="69" t="s">
        <v>177</v>
      </c>
      <c r="K19" s="69">
        <v>22</v>
      </c>
      <c r="L19" s="65"/>
      <c r="M19" s="68" t="s">
        <v>96</v>
      </c>
      <c r="N19" s="69" t="s">
        <v>240</v>
      </c>
      <c r="O19" s="69" t="s">
        <v>241</v>
      </c>
      <c r="P19" s="69" t="s">
        <v>242</v>
      </c>
      <c r="Q19" s="74">
        <v>36</v>
      </c>
      <c r="R19" s="76"/>
    </row>
    <row r="20" spans="1:18" ht="13.5">
      <c r="A20" s="68" t="s">
        <v>98</v>
      </c>
      <c r="B20" s="69" t="s">
        <v>99</v>
      </c>
      <c r="C20" s="69" t="s">
        <v>100</v>
      </c>
      <c r="D20" s="69" t="s">
        <v>101</v>
      </c>
      <c r="E20" s="69">
        <v>48</v>
      </c>
      <c r="F20" s="65"/>
      <c r="G20" s="68" t="s">
        <v>98</v>
      </c>
      <c r="H20" s="69" t="s">
        <v>178</v>
      </c>
      <c r="I20" s="69" t="s">
        <v>179</v>
      </c>
      <c r="J20" s="69" t="s">
        <v>180</v>
      </c>
      <c r="K20" s="69">
        <v>23</v>
      </c>
      <c r="L20" s="65"/>
      <c r="M20" s="68" t="s">
        <v>98</v>
      </c>
      <c r="N20" s="69" t="s">
        <v>243</v>
      </c>
      <c r="O20" s="69" t="s">
        <v>244</v>
      </c>
      <c r="P20" s="69" t="s">
        <v>245</v>
      </c>
      <c r="Q20" s="74">
        <v>18</v>
      </c>
      <c r="R20" s="76"/>
    </row>
    <row r="21" spans="1:18" ht="13.5">
      <c r="A21" s="68" t="s">
        <v>102</v>
      </c>
      <c r="B21" s="69" t="s">
        <v>103</v>
      </c>
      <c r="C21" s="69" t="s">
        <v>104</v>
      </c>
      <c r="D21" s="69" t="s">
        <v>105</v>
      </c>
      <c r="E21" s="69">
        <v>45</v>
      </c>
      <c r="F21" s="65"/>
      <c r="G21" s="68" t="s">
        <v>102</v>
      </c>
      <c r="H21" s="69" t="s">
        <v>181</v>
      </c>
      <c r="I21" s="69" t="s">
        <v>182</v>
      </c>
      <c r="J21" s="69" t="s">
        <v>183</v>
      </c>
      <c r="K21" s="69">
        <v>31</v>
      </c>
      <c r="L21" s="65"/>
      <c r="M21" s="68" t="s">
        <v>102</v>
      </c>
      <c r="N21" s="69" t="s">
        <v>246</v>
      </c>
      <c r="O21" s="69" t="s">
        <v>262</v>
      </c>
      <c r="P21" s="69" t="s">
        <v>247</v>
      </c>
      <c r="Q21" s="74">
        <v>77</v>
      </c>
      <c r="R21" s="76"/>
    </row>
    <row r="22" spans="1:18" ht="13.5">
      <c r="A22" s="68" t="s">
        <v>106</v>
      </c>
      <c r="B22" s="69" t="s">
        <v>107</v>
      </c>
      <c r="C22" s="69" t="s">
        <v>108</v>
      </c>
      <c r="D22" s="69" t="s">
        <v>109</v>
      </c>
      <c r="E22" s="69">
        <v>23</v>
      </c>
      <c r="F22" s="65"/>
      <c r="G22" s="68" t="s">
        <v>106</v>
      </c>
      <c r="H22" s="69" t="s">
        <v>184</v>
      </c>
      <c r="I22" s="69" t="s">
        <v>185</v>
      </c>
      <c r="J22" s="69" t="s">
        <v>186</v>
      </c>
      <c r="K22" s="69">
        <v>36</v>
      </c>
      <c r="L22" s="65"/>
      <c r="M22" s="68" t="s">
        <v>106</v>
      </c>
      <c r="N22" s="69" t="s">
        <v>248</v>
      </c>
      <c r="O22" s="69" t="s">
        <v>249</v>
      </c>
      <c r="P22" s="69" t="s">
        <v>250</v>
      </c>
      <c r="Q22" s="74">
        <v>30</v>
      </c>
      <c r="R22" s="76"/>
    </row>
    <row r="23" spans="1:18" ht="13.5">
      <c r="A23" s="68" t="s">
        <v>110</v>
      </c>
      <c r="B23" s="69" t="s">
        <v>111</v>
      </c>
      <c r="C23" s="69" t="s">
        <v>112</v>
      </c>
      <c r="D23" s="69" t="s">
        <v>113</v>
      </c>
      <c r="E23" s="69">
        <v>35</v>
      </c>
      <c r="F23" s="65"/>
      <c r="G23" s="68" t="s">
        <v>110</v>
      </c>
      <c r="H23" s="69" t="s">
        <v>187</v>
      </c>
      <c r="I23" s="69" t="s">
        <v>188</v>
      </c>
      <c r="J23" s="69" t="s">
        <v>189</v>
      </c>
      <c r="K23" s="69">
        <v>30</v>
      </c>
      <c r="L23" s="65"/>
      <c r="M23" s="68" t="s">
        <v>110</v>
      </c>
      <c r="N23" s="69" t="s">
        <v>251</v>
      </c>
      <c r="O23" s="69" t="s">
        <v>252</v>
      </c>
      <c r="P23" s="69" t="s">
        <v>253</v>
      </c>
      <c r="Q23" s="74">
        <v>36</v>
      </c>
      <c r="R23" s="76"/>
    </row>
    <row r="24" spans="1:18" ht="13.5">
      <c r="A24" s="68" t="s">
        <v>114</v>
      </c>
      <c r="B24" s="69" t="s">
        <v>115</v>
      </c>
      <c r="C24" s="69" t="s">
        <v>116</v>
      </c>
      <c r="D24" s="69" t="s">
        <v>117</v>
      </c>
      <c r="E24" s="69">
        <v>37</v>
      </c>
      <c r="F24" s="65"/>
      <c r="G24" s="70" t="s">
        <v>114</v>
      </c>
      <c r="H24" s="71" t="s">
        <v>190</v>
      </c>
      <c r="I24" s="69" t="s">
        <v>191</v>
      </c>
      <c r="J24" s="69" t="s">
        <v>192</v>
      </c>
      <c r="K24" s="69">
        <v>21</v>
      </c>
      <c r="L24" s="65"/>
      <c r="M24" s="68" t="s">
        <v>114</v>
      </c>
      <c r="N24" s="69" t="s">
        <v>254</v>
      </c>
      <c r="O24" s="69" t="s">
        <v>255</v>
      </c>
      <c r="P24" s="69" t="s">
        <v>256</v>
      </c>
      <c r="Q24" s="74">
        <v>36</v>
      </c>
      <c r="R24" s="76"/>
    </row>
    <row r="25" spans="1:18" ht="13.5">
      <c r="A25" s="68" t="s">
        <v>118</v>
      </c>
      <c r="B25" s="69" t="s">
        <v>119</v>
      </c>
      <c r="C25" s="69" t="s">
        <v>120</v>
      </c>
      <c r="D25" s="69" t="s">
        <v>121</v>
      </c>
      <c r="E25" s="69">
        <v>20</v>
      </c>
      <c r="F25" s="65"/>
      <c r="I25" s="70" t="s">
        <v>193</v>
      </c>
      <c r="J25" s="71" t="s">
        <v>194</v>
      </c>
      <c r="K25" s="71">
        <v>16</v>
      </c>
      <c r="L25" s="65"/>
      <c r="M25" s="70" t="s">
        <v>118</v>
      </c>
      <c r="N25" s="71" t="s">
        <v>257</v>
      </c>
      <c r="O25" s="69" t="s">
        <v>258</v>
      </c>
      <c r="P25" s="69" t="s">
        <v>259</v>
      </c>
      <c r="Q25" s="74">
        <v>26</v>
      </c>
      <c r="R25" s="76"/>
    </row>
    <row r="26" spans="1:18" ht="13.5">
      <c r="A26" s="68" t="s">
        <v>122</v>
      </c>
      <c r="B26" s="69" t="s">
        <v>123</v>
      </c>
      <c r="C26" s="69" t="s">
        <v>124</v>
      </c>
      <c r="D26" s="69" t="s">
        <v>125</v>
      </c>
      <c r="E26" s="69">
        <v>22</v>
      </c>
      <c r="F26" s="65"/>
      <c r="K26" s="63">
        <v>1036</v>
      </c>
      <c r="O26" s="70" t="s">
        <v>94</v>
      </c>
      <c r="P26" s="71" t="s">
        <v>260</v>
      </c>
      <c r="Q26" s="75">
        <v>10</v>
      </c>
      <c r="R26" s="76"/>
    </row>
    <row r="27" spans="1:17" ht="13.5">
      <c r="A27" s="70" t="s">
        <v>126</v>
      </c>
      <c r="B27" s="71" t="s">
        <v>127</v>
      </c>
      <c r="C27" s="69" t="s">
        <v>128</v>
      </c>
      <c r="D27" s="69" t="s">
        <v>129</v>
      </c>
      <c r="E27" s="69">
        <v>20</v>
      </c>
      <c r="F27" s="65"/>
      <c r="Q27" s="63">
        <v>905</v>
      </c>
    </row>
    <row r="28" spans="3:6" ht="13.5">
      <c r="C28" s="70" t="s">
        <v>130</v>
      </c>
      <c r="D28" s="71" t="s">
        <v>131</v>
      </c>
      <c r="E28" s="71">
        <v>10</v>
      </c>
      <c r="F28" s="65"/>
    </row>
    <row r="29" ht="13.5">
      <c r="E29" s="63">
        <v>1057</v>
      </c>
    </row>
    <row r="31" spans="1:7" ht="13.5">
      <c r="A31" s="63" t="s">
        <v>6</v>
      </c>
      <c r="G31" s="63" t="s">
        <v>7</v>
      </c>
    </row>
    <row r="32" spans="1:8" ht="13.5">
      <c r="A32" s="64"/>
      <c r="B32" s="64"/>
      <c r="G32" s="64"/>
      <c r="H32" s="64"/>
    </row>
    <row r="33" spans="1:11" ht="13.5">
      <c r="A33" s="72" t="s">
        <v>36</v>
      </c>
      <c r="B33" s="74" t="s">
        <v>265</v>
      </c>
      <c r="C33" s="66"/>
      <c r="D33" s="64"/>
      <c r="E33" s="64"/>
      <c r="F33" s="67"/>
      <c r="G33" s="69" t="s">
        <v>36</v>
      </c>
      <c r="H33" s="74" t="s">
        <v>308</v>
      </c>
      <c r="I33" s="66"/>
      <c r="J33" s="64"/>
      <c r="K33" s="64"/>
    </row>
    <row r="34" spans="1:11" ht="13.5">
      <c r="A34" s="68" t="s">
        <v>38</v>
      </c>
      <c r="B34" s="69" t="s">
        <v>304</v>
      </c>
      <c r="C34" s="69" t="s">
        <v>266</v>
      </c>
      <c r="D34" s="69" t="s">
        <v>41</v>
      </c>
      <c r="E34" s="74">
        <v>24</v>
      </c>
      <c r="F34" s="67"/>
      <c r="G34" s="69" t="s">
        <v>38</v>
      </c>
      <c r="H34" s="69" t="s">
        <v>309</v>
      </c>
      <c r="I34" s="69" t="s">
        <v>310</v>
      </c>
      <c r="J34" s="69" t="s">
        <v>41</v>
      </c>
      <c r="K34" s="74">
        <v>42</v>
      </c>
    </row>
    <row r="35" spans="1:11" ht="13.5">
      <c r="A35" s="68" t="s">
        <v>42</v>
      </c>
      <c r="B35" s="69" t="s">
        <v>267</v>
      </c>
      <c r="C35" s="69" t="s">
        <v>306</v>
      </c>
      <c r="D35" s="69" t="s">
        <v>45</v>
      </c>
      <c r="E35" s="74">
        <v>86</v>
      </c>
      <c r="F35" s="67"/>
      <c r="G35" s="69" t="s">
        <v>42</v>
      </c>
      <c r="H35" s="69" t="s">
        <v>311</v>
      </c>
      <c r="I35" s="69" t="s">
        <v>312</v>
      </c>
      <c r="J35" s="69" t="s">
        <v>313</v>
      </c>
      <c r="K35" s="74">
        <v>26</v>
      </c>
    </row>
    <row r="36" spans="1:11" ht="13.5">
      <c r="A36" s="68" t="s">
        <v>46</v>
      </c>
      <c r="B36" s="69" t="s">
        <v>268</v>
      </c>
      <c r="C36" s="69" t="s">
        <v>269</v>
      </c>
      <c r="D36" s="69" t="s">
        <v>157</v>
      </c>
      <c r="E36" s="74">
        <v>75</v>
      </c>
      <c r="F36" s="67"/>
      <c r="G36" s="69" t="s">
        <v>46</v>
      </c>
      <c r="H36" s="69" t="s">
        <v>314</v>
      </c>
      <c r="I36" s="69" t="s">
        <v>315</v>
      </c>
      <c r="J36" s="69" t="s">
        <v>316</v>
      </c>
      <c r="K36" s="74">
        <v>42</v>
      </c>
    </row>
    <row r="37" spans="1:11" ht="13.5">
      <c r="A37" s="68" t="s">
        <v>50</v>
      </c>
      <c r="B37" s="69" t="s">
        <v>270</v>
      </c>
      <c r="C37" s="69" t="s">
        <v>271</v>
      </c>
      <c r="D37" s="69" t="s">
        <v>272</v>
      </c>
      <c r="E37" s="74">
        <v>68</v>
      </c>
      <c r="F37" s="67"/>
      <c r="G37" s="69" t="s">
        <v>50</v>
      </c>
      <c r="H37" s="69" t="s">
        <v>317</v>
      </c>
      <c r="I37" s="69" t="s">
        <v>365</v>
      </c>
      <c r="J37" s="69" t="s">
        <v>318</v>
      </c>
      <c r="K37" s="74">
        <v>83</v>
      </c>
    </row>
    <row r="38" spans="1:11" ht="13.5">
      <c r="A38" s="68" t="s">
        <v>53</v>
      </c>
      <c r="B38" s="69" t="s">
        <v>273</v>
      </c>
      <c r="C38" s="69" t="s">
        <v>274</v>
      </c>
      <c r="D38" s="69" t="s">
        <v>159</v>
      </c>
      <c r="E38" s="74">
        <v>78</v>
      </c>
      <c r="F38" s="67"/>
      <c r="G38" s="69" t="s">
        <v>53</v>
      </c>
      <c r="H38" s="69" t="s">
        <v>319</v>
      </c>
      <c r="I38" s="69" t="s">
        <v>320</v>
      </c>
      <c r="J38" s="69" t="s">
        <v>163</v>
      </c>
      <c r="K38" s="74">
        <v>72</v>
      </c>
    </row>
    <row r="39" spans="1:11" ht="13.5">
      <c r="A39" s="68" t="s">
        <v>57</v>
      </c>
      <c r="B39" s="69" t="s">
        <v>275</v>
      </c>
      <c r="C39" s="69" t="s">
        <v>276</v>
      </c>
      <c r="D39" s="69" t="s">
        <v>277</v>
      </c>
      <c r="E39" s="74">
        <v>54</v>
      </c>
      <c r="F39" s="67"/>
      <c r="G39" s="69" t="s">
        <v>57</v>
      </c>
      <c r="H39" s="69" t="s">
        <v>321</v>
      </c>
      <c r="I39" s="69" t="s">
        <v>322</v>
      </c>
      <c r="J39" s="69" t="s">
        <v>323</v>
      </c>
      <c r="K39" s="74">
        <v>26</v>
      </c>
    </row>
    <row r="40" spans="1:11" ht="13.5">
      <c r="A40" s="68" t="s">
        <v>61</v>
      </c>
      <c r="B40" s="69" t="s">
        <v>278</v>
      </c>
      <c r="C40" s="69" t="s">
        <v>307</v>
      </c>
      <c r="D40" s="69" t="s">
        <v>279</v>
      </c>
      <c r="E40" s="74">
        <v>71</v>
      </c>
      <c r="F40" s="67"/>
      <c r="G40" s="69" t="s">
        <v>61</v>
      </c>
      <c r="H40" s="69" t="s">
        <v>324</v>
      </c>
      <c r="I40" s="69" t="s">
        <v>325</v>
      </c>
      <c r="J40" s="69" t="s">
        <v>64</v>
      </c>
      <c r="K40" s="74">
        <v>34</v>
      </c>
    </row>
    <row r="41" spans="1:11" ht="13.5">
      <c r="A41" s="68" t="s">
        <v>65</v>
      </c>
      <c r="B41" s="69" t="s">
        <v>280</v>
      </c>
      <c r="C41" s="69" t="s">
        <v>281</v>
      </c>
      <c r="D41" s="69" t="s">
        <v>282</v>
      </c>
      <c r="E41" s="74">
        <v>52</v>
      </c>
      <c r="F41" s="67"/>
      <c r="G41" s="69" t="s">
        <v>65</v>
      </c>
      <c r="H41" s="69" t="s">
        <v>326</v>
      </c>
      <c r="I41" s="69" t="s">
        <v>327</v>
      </c>
      <c r="J41" s="69" t="s">
        <v>328</v>
      </c>
      <c r="K41" s="74">
        <v>30</v>
      </c>
    </row>
    <row r="42" spans="1:11" ht="13.5">
      <c r="A42" s="68" t="s">
        <v>68</v>
      </c>
      <c r="B42" s="69" t="s">
        <v>283</v>
      </c>
      <c r="C42" s="69" t="s">
        <v>284</v>
      </c>
      <c r="D42" s="69" t="s">
        <v>285</v>
      </c>
      <c r="E42" s="74">
        <v>75</v>
      </c>
      <c r="F42" s="67"/>
      <c r="G42" s="69" t="s">
        <v>68</v>
      </c>
      <c r="H42" s="69" t="s">
        <v>329</v>
      </c>
      <c r="I42" s="69" t="s">
        <v>330</v>
      </c>
      <c r="J42" s="69" t="s">
        <v>253</v>
      </c>
      <c r="K42" s="74">
        <v>24</v>
      </c>
    </row>
    <row r="43" spans="1:11" ht="13.5">
      <c r="A43" s="68" t="s">
        <v>72</v>
      </c>
      <c r="B43" s="69" t="s">
        <v>286</v>
      </c>
      <c r="C43" s="69" t="s">
        <v>287</v>
      </c>
      <c r="D43" s="69" t="s">
        <v>288</v>
      </c>
      <c r="E43" s="74">
        <v>37</v>
      </c>
      <c r="F43" s="67"/>
      <c r="G43" s="69" t="s">
        <v>72</v>
      </c>
      <c r="H43" s="69" t="s">
        <v>331</v>
      </c>
      <c r="I43" s="69" t="s">
        <v>332</v>
      </c>
      <c r="J43" s="69" t="s">
        <v>189</v>
      </c>
      <c r="K43" s="74">
        <v>33</v>
      </c>
    </row>
    <row r="44" spans="1:11" ht="13.5">
      <c r="A44" s="68" t="s">
        <v>76</v>
      </c>
      <c r="B44" s="69" t="s">
        <v>305</v>
      </c>
      <c r="C44" s="69" t="s">
        <v>289</v>
      </c>
      <c r="D44" s="69" t="s">
        <v>290</v>
      </c>
      <c r="E44" s="74">
        <v>40</v>
      </c>
      <c r="F44" s="67"/>
      <c r="G44" s="69" t="s">
        <v>76</v>
      </c>
      <c r="H44" s="69" t="s">
        <v>333</v>
      </c>
      <c r="I44" s="69" t="s">
        <v>334</v>
      </c>
      <c r="J44" s="69" t="s">
        <v>335</v>
      </c>
      <c r="K44" s="74">
        <v>46</v>
      </c>
    </row>
    <row r="45" spans="1:11" ht="13.5">
      <c r="A45" s="68" t="s">
        <v>80</v>
      </c>
      <c r="B45" s="69" t="s">
        <v>291</v>
      </c>
      <c r="C45" s="69" t="s">
        <v>191</v>
      </c>
      <c r="D45" s="69" t="s">
        <v>129</v>
      </c>
      <c r="E45" s="74">
        <v>39</v>
      </c>
      <c r="F45" s="67"/>
      <c r="G45" s="69" t="s">
        <v>80</v>
      </c>
      <c r="H45" s="69" t="s">
        <v>336</v>
      </c>
      <c r="I45" s="69" t="s">
        <v>337</v>
      </c>
      <c r="J45" s="69" t="s">
        <v>338</v>
      </c>
      <c r="K45" s="74">
        <v>27</v>
      </c>
    </row>
    <row r="46" spans="1:11" ht="13.5">
      <c r="A46" s="68" t="s">
        <v>84</v>
      </c>
      <c r="B46" s="69" t="s">
        <v>292</v>
      </c>
      <c r="C46" s="69" t="s">
        <v>293</v>
      </c>
      <c r="D46" s="69" t="s">
        <v>229</v>
      </c>
      <c r="E46" s="74">
        <v>70</v>
      </c>
      <c r="F46" s="67"/>
      <c r="G46" s="69" t="s">
        <v>84</v>
      </c>
      <c r="H46" s="69" t="s">
        <v>339</v>
      </c>
      <c r="I46" s="69" t="s">
        <v>340</v>
      </c>
      <c r="J46" s="69" t="s">
        <v>341</v>
      </c>
      <c r="K46" s="74">
        <v>34</v>
      </c>
    </row>
    <row r="47" spans="1:11" ht="13.5">
      <c r="A47" s="68" t="s">
        <v>88</v>
      </c>
      <c r="B47" s="69" t="s">
        <v>294</v>
      </c>
      <c r="C47" s="69" t="s">
        <v>295</v>
      </c>
      <c r="D47" s="69" t="s">
        <v>296</v>
      </c>
      <c r="E47" s="74">
        <v>28</v>
      </c>
      <c r="F47" s="67"/>
      <c r="G47" s="69" t="s">
        <v>88</v>
      </c>
      <c r="H47" s="69" t="s">
        <v>342</v>
      </c>
      <c r="I47" s="69" t="s">
        <v>366</v>
      </c>
      <c r="J47" s="69" t="s">
        <v>113</v>
      </c>
      <c r="K47" s="74">
        <v>64</v>
      </c>
    </row>
    <row r="48" spans="1:11" ht="13.5">
      <c r="A48" s="68" t="s">
        <v>92</v>
      </c>
      <c r="B48" s="69" t="s">
        <v>297</v>
      </c>
      <c r="C48" s="69" t="s">
        <v>298</v>
      </c>
      <c r="D48" s="69" t="s">
        <v>49</v>
      </c>
      <c r="E48" s="74">
        <v>24</v>
      </c>
      <c r="F48" s="67"/>
      <c r="G48" s="69" t="s">
        <v>92</v>
      </c>
      <c r="H48" s="69" t="s">
        <v>343</v>
      </c>
      <c r="I48" s="69" t="s">
        <v>344</v>
      </c>
      <c r="J48" s="69" t="s">
        <v>125</v>
      </c>
      <c r="K48" s="74">
        <v>36</v>
      </c>
    </row>
    <row r="49" spans="1:11" ht="13.5">
      <c r="A49" s="70" t="s">
        <v>96</v>
      </c>
      <c r="B49" s="71" t="s">
        <v>299</v>
      </c>
      <c r="C49" s="69" t="s">
        <v>300</v>
      </c>
      <c r="D49" s="69" t="s">
        <v>301</v>
      </c>
      <c r="E49" s="74">
        <v>76</v>
      </c>
      <c r="F49" s="67"/>
      <c r="G49" s="69" t="s">
        <v>96</v>
      </c>
      <c r="H49" s="69" t="s">
        <v>345</v>
      </c>
      <c r="I49" s="69" t="s">
        <v>346</v>
      </c>
      <c r="J49" s="69" t="s">
        <v>347</v>
      </c>
      <c r="K49" s="74">
        <v>29</v>
      </c>
    </row>
    <row r="50" spans="2:11" ht="13.5">
      <c r="B50" s="67"/>
      <c r="C50" s="70" t="s">
        <v>302</v>
      </c>
      <c r="D50" s="71" t="s">
        <v>303</v>
      </c>
      <c r="E50" s="75">
        <v>43</v>
      </c>
      <c r="F50" s="67"/>
      <c r="G50" s="69" t="s">
        <v>98</v>
      </c>
      <c r="H50" s="69" t="s">
        <v>348</v>
      </c>
      <c r="I50" s="69" t="s">
        <v>349</v>
      </c>
      <c r="J50" s="69" t="s">
        <v>350</v>
      </c>
      <c r="K50" s="74">
        <v>24</v>
      </c>
    </row>
    <row r="51" spans="5:11" ht="13.5">
      <c r="E51" s="63">
        <v>940</v>
      </c>
      <c r="F51" s="67"/>
      <c r="G51" s="69" t="s">
        <v>102</v>
      </c>
      <c r="H51" s="69" t="s">
        <v>351</v>
      </c>
      <c r="I51" s="69" t="s">
        <v>352</v>
      </c>
      <c r="J51" s="69" t="s">
        <v>353</v>
      </c>
      <c r="K51" s="74">
        <v>27</v>
      </c>
    </row>
    <row r="52" spans="6:11" ht="13.5">
      <c r="F52" s="67"/>
      <c r="G52" s="69" t="s">
        <v>106</v>
      </c>
      <c r="H52" s="69" t="s">
        <v>354</v>
      </c>
      <c r="I52" s="69" t="s">
        <v>355</v>
      </c>
      <c r="J52" s="69" t="s">
        <v>356</v>
      </c>
      <c r="K52" s="74">
        <v>31</v>
      </c>
    </row>
    <row r="53" spans="6:11" ht="13.5">
      <c r="F53" s="67"/>
      <c r="G53" s="69" t="s">
        <v>110</v>
      </c>
      <c r="H53" s="69" t="s">
        <v>357</v>
      </c>
      <c r="I53" s="69" t="s">
        <v>358</v>
      </c>
      <c r="J53" s="69" t="s">
        <v>359</v>
      </c>
      <c r="K53" s="74">
        <v>76</v>
      </c>
    </row>
    <row r="54" spans="6:11" ht="13.5">
      <c r="F54" s="67"/>
      <c r="G54" s="70" t="s">
        <v>114</v>
      </c>
      <c r="H54" s="71" t="s">
        <v>360</v>
      </c>
      <c r="I54" s="69" t="s">
        <v>361</v>
      </c>
      <c r="J54" s="69" t="s">
        <v>362</v>
      </c>
      <c r="K54" s="74">
        <v>38</v>
      </c>
    </row>
    <row r="55" spans="8:11" ht="13.5">
      <c r="H55" s="67"/>
      <c r="I55" s="70" t="s">
        <v>363</v>
      </c>
      <c r="J55" s="71" t="s">
        <v>364</v>
      </c>
      <c r="K55" s="75">
        <v>24</v>
      </c>
    </row>
    <row r="56" ht="13.5">
      <c r="K56" s="63">
        <v>868</v>
      </c>
    </row>
  </sheetData>
  <printOptions/>
  <pageMargins left="0.75" right="0.45" top="1" bottom="1" header="0.5" footer="0.5"/>
  <pageSetup horizontalDpi="96" verticalDpi="96" orientation="landscape" paperSize="9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D16" sqref="D16"/>
    </sheetView>
  </sheetViews>
  <sheetFormatPr defaultColWidth="9.140625" defaultRowHeight="12.75"/>
  <cols>
    <col min="1" max="1" width="5.00390625" style="48" customWidth="1"/>
    <col min="2" max="2" width="22.57421875" style="48" bestFit="1" customWidth="1"/>
    <col min="3" max="3" width="19.00390625" style="48" bestFit="1" customWidth="1"/>
    <col min="4" max="4" width="7.140625" style="48" bestFit="1" customWidth="1"/>
    <col min="5" max="16384" width="9.140625" style="48" customWidth="1"/>
  </cols>
  <sheetData>
    <row r="1" s="37" customFormat="1" ht="12.75">
      <c r="A1" s="36" t="s">
        <v>379</v>
      </c>
    </row>
    <row r="2" spans="1:15" s="41" customFormat="1" ht="12.75">
      <c r="A2" s="38"/>
      <c r="B2" s="39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40"/>
    </row>
    <row r="3" spans="1:15" s="45" customFormat="1" ht="12.75">
      <c r="A3" s="38"/>
      <c r="B3" s="38"/>
      <c r="C3" s="38"/>
      <c r="D3" s="42"/>
      <c r="E3" s="43"/>
      <c r="F3" s="42"/>
      <c r="G3" s="43"/>
      <c r="H3" s="42"/>
      <c r="I3" s="43"/>
      <c r="J3" s="42"/>
      <c r="K3" s="43"/>
      <c r="L3" s="42"/>
      <c r="M3" s="43"/>
      <c r="N3" s="42"/>
      <c r="O3" s="44"/>
    </row>
    <row r="4" spans="1:11" ht="12.75">
      <c r="A4" s="1" t="s">
        <v>0</v>
      </c>
      <c r="B4" s="1" t="s">
        <v>1</v>
      </c>
      <c r="C4" s="1" t="s">
        <v>22</v>
      </c>
      <c r="D4" s="58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3" t="s">
        <v>8</v>
      </c>
      <c r="K4" s="3" t="s">
        <v>9</v>
      </c>
    </row>
    <row r="5" spans="1:14" s="41" customFormat="1" ht="12.75">
      <c r="A5" s="38"/>
      <c r="B5" s="4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s="41" customFormat="1" ht="12.75">
      <c r="A6" s="6"/>
      <c r="B6" s="7"/>
      <c r="C6" s="7"/>
      <c r="D6" s="7"/>
      <c r="E6" s="86">
        <v>1121</v>
      </c>
      <c r="F6" s="8">
        <v>912</v>
      </c>
      <c r="G6" s="8">
        <v>987</v>
      </c>
      <c r="H6" s="8">
        <v>846</v>
      </c>
      <c r="I6" s="8">
        <v>874</v>
      </c>
      <c r="J6" s="21">
        <f>SUM(E6:I6)</f>
        <v>4740</v>
      </c>
      <c r="K6" s="24"/>
      <c r="L6" s="38"/>
      <c r="M6" s="38"/>
      <c r="N6" s="38"/>
      <c r="O6" s="38"/>
    </row>
    <row r="7" spans="1:15" s="41" customFormat="1" ht="12.75">
      <c r="A7" s="38"/>
      <c r="B7" s="44"/>
      <c r="C7" s="44"/>
      <c r="D7" s="38"/>
      <c r="E7" s="38"/>
      <c r="F7" s="38"/>
      <c r="G7" s="38"/>
      <c r="H7" s="38"/>
      <c r="I7" s="38"/>
      <c r="J7" s="84"/>
      <c r="K7" s="38"/>
      <c r="L7" s="38"/>
      <c r="M7" s="38"/>
      <c r="N7" s="38"/>
      <c r="O7" s="38"/>
    </row>
    <row r="8" spans="1:15" s="41" customFormat="1" ht="15">
      <c r="A8" s="38">
        <v>1</v>
      </c>
      <c r="B8" s="77" t="s">
        <v>378</v>
      </c>
      <c r="C8" s="27" t="s">
        <v>23</v>
      </c>
      <c r="D8" s="82" t="s">
        <v>12</v>
      </c>
      <c r="E8" s="78">
        <v>1024</v>
      </c>
      <c r="F8" s="78">
        <v>775</v>
      </c>
      <c r="G8" s="78">
        <v>850</v>
      </c>
      <c r="H8" s="79">
        <v>745</v>
      </c>
      <c r="I8" s="79">
        <v>700</v>
      </c>
      <c r="J8" s="85">
        <f aca="true" t="shared" si="0" ref="J8:J17">SUM(E8:I8)</f>
        <v>4094</v>
      </c>
      <c r="K8" s="80">
        <f aca="true" t="shared" si="1" ref="K8:K17">J8/J$6</f>
        <v>0.8637130801687763</v>
      </c>
      <c r="L8" s="38"/>
      <c r="M8" s="38"/>
      <c r="N8" s="38"/>
      <c r="O8" s="38"/>
    </row>
    <row r="9" spans="1:16" ht="15">
      <c r="A9" s="38">
        <v>2</v>
      </c>
      <c r="B9" s="77" t="s">
        <v>377</v>
      </c>
      <c r="C9" s="27" t="s">
        <v>31</v>
      </c>
      <c r="D9" s="82" t="s">
        <v>12</v>
      </c>
      <c r="E9" s="78">
        <v>980</v>
      </c>
      <c r="F9" s="78">
        <v>748</v>
      </c>
      <c r="G9" s="78">
        <v>863</v>
      </c>
      <c r="H9" s="79">
        <v>743</v>
      </c>
      <c r="I9" s="79">
        <v>699</v>
      </c>
      <c r="J9" s="85">
        <f t="shared" si="0"/>
        <v>4033</v>
      </c>
      <c r="K9" s="80">
        <f t="shared" si="1"/>
        <v>0.85084388185654</v>
      </c>
      <c r="L9" s="38"/>
      <c r="M9" s="38"/>
      <c r="N9" s="38"/>
      <c r="O9" s="46"/>
      <c r="P9" s="47"/>
    </row>
    <row r="10" spans="1:16" ht="15">
      <c r="A10" s="38">
        <v>3</v>
      </c>
      <c r="B10" s="77" t="s">
        <v>376</v>
      </c>
      <c r="C10" s="27" t="s">
        <v>31</v>
      </c>
      <c r="D10" s="82" t="s">
        <v>12</v>
      </c>
      <c r="E10" s="78">
        <v>948</v>
      </c>
      <c r="F10" s="78">
        <v>750</v>
      </c>
      <c r="G10" s="78">
        <v>820</v>
      </c>
      <c r="H10" s="79">
        <v>708</v>
      </c>
      <c r="I10" s="79">
        <v>734</v>
      </c>
      <c r="J10" s="85">
        <f t="shared" si="0"/>
        <v>3960</v>
      </c>
      <c r="K10" s="80">
        <f t="shared" si="1"/>
        <v>0.8354430379746836</v>
      </c>
      <c r="L10" s="38"/>
      <c r="M10" s="38"/>
      <c r="N10" s="38"/>
      <c r="O10" s="46"/>
      <c r="P10" s="47"/>
    </row>
    <row r="11" spans="1:16" ht="15">
      <c r="A11" s="38">
        <v>4</v>
      </c>
      <c r="B11" s="81" t="s">
        <v>375</v>
      </c>
      <c r="C11" s="27" t="s">
        <v>31</v>
      </c>
      <c r="D11" s="83" t="s">
        <v>12</v>
      </c>
      <c r="E11" s="78">
        <v>975</v>
      </c>
      <c r="F11" s="78">
        <v>729</v>
      </c>
      <c r="G11" s="78">
        <v>724</v>
      </c>
      <c r="H11" s="79">
        <v>671</v>
      </c>
      <c r="I11" s="79">
        <v>735</v>
      </c>
      <c r="J11" s="85">
        <f t="shared" si="0"/>
        <v>3834</v>
      </c>
      <c r="K11" s="80">
        <f t="shared" si="1"/>
        <v>0.8088607594936709</v>
      </c>
      <c r="L11" s="38"/>
      <c r="M11" s="38"/>
      <c r="N11" s="38"/>
      <c r="O11" s="46"/>
      <c r="P11" s="47"/>
    </row>
    <row r="12" spans="1:16" ht="15">
      <c r="A12" s="38">
        <v>5</v>
      </c>
      <c r="B12" s="81" t="s">
        <v>374</v>
      </c>
      <c r="C12" s="27" t="s">
        <v>31</v>
      </c>
      <c r="D12" s="83" t="s">
        <v>12</v>
      </c>
      <c r="E12" s="78">
        <v>1016</v>
      </c>
      <c r="F12" s="78">
        <v>688</v>
      </c>
      <c r="G12" s="78">
        <v>704</v>
      </c>
      <c r="H12" s="79">
        <v>631</v>
      </c>
      <c r="I12" s="79">
        <v>632</v>
      </c>
      <c r="J12" s="85">
        <f t="shared" si="0"/>
        <v>3671</v>
      </c>
      <c r="K12" s="80">
        <f t="shared" si="1"/>
        <v>0.7744725738396624</v>
      </c>
      <c r="L12" s="38"/>
      <c r="M12" s="38"/>
      <c r="N12" s="38"/>
      <c r="O12" s="46"/>
      <c r="P12" s="47"/>
    </row>
    <row r="13" spans="1:15" s="41" customFormat="1" ht="15">
      <c r="A13" s="38">
        <v>6</v>
      </c>
      <c r="B13" s="81" t="s">
        <v>373</v>
      </c>
      <c r="C13" s="27" t="s">
        <v>31</v>
      </c>
      <c r="D13" s="83" t="s">
        <v>12</v>
      </c>
      <c r="E13" s="78">
        <v>741</v>
      </c>
      <c r="F13" s="78">
        <v>684</v>
      </c>
      <c r="G13" s="78">
        <v>797</v>
      </c>
      <c r="H13" s="79">
        <v>625</v>
      </c>
      <c r="I13" s="79">
        <v>700</v>
      </c>
      <c r="J13" s="85">
        <f t="shared" si="0"/>
        <v>3547</v>
      </c>
      <c r="K13" s="80">
        <f t="shared" si="1"/>
        <v>0.7483122362869198</v>
      </c>
      <c r="L13" s="38"/>
      <c r="M13" s="38"/>
      <c r="N13" s="38"/>
      <c r="O13" s="38"/>
    </row>
    <row r="14" spans="1:15" s="41" customFormat="1" ht="15">
      <c r="A14" s="38">
        <v>7</v>
      </c>
      <c r="B14" s="77" t="s">
        <v>372</v>
      </c>
      <c r="C14" s="27" t="s">
        <v>31</v>
      </c>
      <c r="D14" s="82" t="s">
        <v>12</v>
      </c>
      <c r="E14" s="78">
        <v>925</v>
      </c>
      <c r="F14" s="78">
        <v>709</v>
      </c>
      <c r="G14" s="78">
        <v>673</v>
      </c>
      <c r="H14" s="79">
        <v>556</v>
      </c>
      <c r="I14" s="79">
        <v>678</v>
      </c>
      <c r="J14" s="85">
        <f t="shared" si="0"/>
        <v>3541</v>
      </c>
      <c r="K14" s="80">
        <f t="shared" si="1"/>
        <v>0.7470464135021097</v>
      </c>
      <c r="L14" s="38"/>
      <c r="M14" s="38"/>
      <c r="N14" s="38"/>
      <c r="O14" s="38"/>
    </row>
    <row r="15" spans="1:15" s="41" customFormat="1" ht="15">
      <c r="A15" s="38">
        <v>8</v>
      </c>
      <c r="B15" s="81" t="s">
        <v>371</v>
      </c>
      <c r="C15" s="27" t="s">
        <v>31</v>
      </c>
      <c r="D15" s="83" t="s">
        <v>12</v>
      </c>
      <c r="E15" s="78">
        <v>738</v>
      </c>
      <c r="F15" s="78">
        <v>704</v>
      </c>
      <c r="G15" s="78">
        <v>688</v>
      </c>
      <c r="H15" s="79">
        <v>542</v>
      </c>
      <c r="I15" s="79">
        <v>619</v>
      </c>
      <c r="J15" s="85">
        <f t="shared" si="0"/>
        <v>3291</v>
      </c>
      <c r="K15" s="80">
        <f t="shared" si="1"/>
        <v>0.6943037974683545</v>
      </c>
      <c r="L15" s="38"/>
      <c r="M15" s="38"/>
      <c r="N15" s="38"/>
      <c r="O15" s="38"/>
    </row>
    <row r="16" spans="1:15" s="41" customFormat="1" ht="15">
      <c r="A16" s="38">
        <v>9</v>
      </c>
      <c r="B16" s="77" t="s">
        <v>370</v>
      </c>
      <c r="C16" s="27" t="s">
        <v>31</v>
      </c>
      <c r="D16" s="83" t="s">
        <v>383</v>
      </c>
      <c r="E16" s="78">
        <v>745</v>
      </c>
      <c r="F16" s="78">
        <v>674</v>
      </c>
      <c r="G16" s="78">
        <v>711</v>
      </c>
      <c r="H16" s="79">
        <v>542</v>
      </c>
      <c r="I16" s="79">
        <v>582</v>
      </c>
      <c r="J16" s="85">
        <f t="shared" si="0"/>
        <v>3254</v>
      </c>
      <c r="K16" s="80">
        <f t="shared" si="1"/>
        <v>0.6864978902953587</v>
      </c>
      <c r="L16" s="38"/>
      <c r="M16" s="38"/>
      <c r="N16" s="38"/>
      <c r="O16" s="38"/>
    </row>
    <row r="17" spans="1:16" ht="15">
      <c r="A17" s="38">
        <v>10</v>
      </c>
      <c r="B17" s="77" t="s">
        <v>369</v>
      </c>
      <c r="C17" s="27" t="s">
        <v>23</v>
      </c>
      <c r="D17" s="82" t="s">
        <v>12</v>
      </c>
      <c r="E17" s="78">
        <v>716</v>
      </c>
      <c r="F17" s="78">
        <v>525</v>
      </c>
      <c r="G17" s="78">
        <v>650</v>
      </c>
      <c r="H17" s="79">
        <v>644</v>
      </c>
      <c r="I17" s="79">
        <v>623</v>
      </c>
      <c r="J17" s="85">
        <f t="shared" si="0"/>
        <v>3158</v>
      </c>
      <c r="K17" s="80">
        <f t="shared" si="1"/>
        <v>0.6662447257383967</v>
      </c>
      <c r="L17" s="38"/>
      <c r="M17" s="38"/>
      <c r="N17" s="38"/>
      <c r="O17" s="46"/>
      <c r="P17" s="47"/>
    </row>
    <row r="18" spans="1:14" s="41" customFormat="1" ht="12.75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s="41" customFormat="1" ht="12.75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s="41" customFormat="1" ht="12.75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s="41" customFormat="1" ht="12.75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s="41" customFormat="1" ht="12.75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s="41" customFormat="1" ht="12.75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s="41" customFormat="1" ht="12.75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s="41" customFormat="1" ht="12.75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5" ht="12.75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6"/>
      <c r="O26" s="47"/>
    </row>
    <row r="27" spans="1:14" s="41" customFormat="1" ht="12.75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5" ht="12.75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6"/>
      <c r="O28" s="47"/>
    </row>
    <row r="29" spans="1:14" s="41" customFormat="1" ht="12.75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5" ht="12.75">
      <c r="A30" s="38"/>
      <c r="B30" s="49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46"/>
      <c r="O30" s="4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N14" sqref="N14"/>
    </sheetView>
  </sheetViews>
  <sheetFormatPr defaultColWidth="9.140625" defaultRowHeight="12.75"/>
  <cols>
    <col min="1" max="1" width="5.57421875" style="31" customWidth="1"/>
    <col min="2" max="2" width="24.00390625" style="31" customWidth="1"/>
    <col min="3" max="3" width="18.8515625" style="31" customWidth="1"/>
    <col min="4" max="4" width="7.140625" style="31" customWidth="1"/>
    <col min="5" max="5" width="9.140625" style="31" customWidth="1"/>
    <col min="6" max="6" width="11.8515625" style="31" customWidth="1"/>
    <col min="7" max="7" width="11.140625" style="31" customWidth="1"/>
    <col min="8" max="8" width="11.28125" style="31" customWidth="1"/>
    <col min="9" max="9" width="10.7109375" style="31" customWidth="1"/>
    <col min="10" max="10" width="10.28125" style="36" customWidth="1"/>
    <col min="11" max="11" width="9.140625" style="31" customWidth="1"/>
    <col min="12" max="12" width="10.140625" style="31" customWidth="1"/>
    <col min="13" max="16384" width="9.140625" style="31" customWidth="1"/>
  </cols>
  <sheetData>
    <row r="1" spans="1:11" ht="12.75">
      <c r="A1" s="1" t="s">
        <v>0</v>
      </c>
      <c r="B1" s="1" t="s">
        <v>1</v>
      </c>
      <c r="C1" s="1" t="s">
        <v>22</v>
      </c>
      <c r="D1" s="58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01" t="s">
        <v>8</v>
      </c>
      <c r="K1" s="3" t="s">
        <v>9</v>
      </c>
    </row>
    <row r="2" spans="1:11" ht="12.75">
      <c r="A2" s="38"/>
      <c r="B2" s="44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6"/>
      <c r="B3" s="7"/>
      <c r="C3" s="7"/>
      <c r="D3" s="7"/>
      <c r="E3" s="86">
        <v>1070</v>
      </c>
      <c r="F3" s="8">
        <v>1060</v>
      </c>
      <c r="G3" s="8">
        <v>1014</v>
      </c>
      <c r="H3" s="8">
        <v>1082</v>
      </c>
      <c r="I3" s="8">
        <v>949</v>
      </c>
      <c r="J3" s="100">
        <f>SUM(E3:I3)</f>
        <v>5175</v>
      </c>
      <c r="K3" s="24"/>
    </row>
    <row r="4" spans="1:11" ht="12.75">
      <c r="A4" s="92" t="s">
        <v>385</v>
      </c>
      <c r="B4" s="92"/>
      <c r="C4" s="92"/>
      <c r="D4" s="38"/>
      <c r="E4" s="38"/>
      <c r="F4" s="38"/>
      <c r="G4" s="38"/>
      <c r="H4" s="38"/>
      <c r="I4" s="38"/>
      <c r="J4" s="84"/>
      <c r="K4" s="38"/>
    </row>
    <row r="5" spans="1:11" ht="15">
      <c r="A5" s="38">
        <v>1</v>
      </c>
      <c r="B5" s="77" t="s">
        <v>376</v>
      </c>
      <c r="C5" s="27" t="s">
        <v>31</v>
      </c>
      <c r="D5" s="82" t="s">
        <v>12</v>
      </c>
      <c r="E5" s="78">
        <v>963</v>
      </c>
      <c r="F5" s="102">
        <v>964</v>
      </c>
      <c r="G5" s="102">
        <v>883</v>
      </c>
      <c r="H5" s="79">
        <v>970</v>
      </c>
      <c r="I5" s="79">
        <v>706</v>
      </c>
      <c r="J5" s="96">
        <f aca="true" t="shared" si="0" ref="J5:J15">SUM(E5:I5)</f>
        <v>4486</v>
      </c>
      <c r="K5" s="80">
        <f>J5/J$3</f>
        <v>0.8668599033816425</v>
      </c>
    </row>
    <row r="6" spans="1:11" ht="15">
      <c r="A6" s="38">
        <v>2</v>
      </c>
      <c r="B6" s="77" t="s">
        <v>378</v>
      </c>
      <c r="C6" s="27" t="s">
        <v>23</v>
      </c>
      <c r="D6" s="82" t="s">
        <v>12</v>
      </c>
      <c r="E6" s="102">
        <v>965</v>
      </c>
      <c r="F6" s="78">
        <v>818</v>
      </c>
      <c r="G6" s="78">
        <v>867</v>
      </c>
      <c r="H6" s="103">
        <v>1002</v>
      </c>
      <c r="I6" s="79">
        <v>740</v>
      </c>
      <c r="J6" s="97">
        <f t="shared" si="0"/>
        <v>4392</v>
      </c>
      <c r="K6" s="80">
        <f aca="true" t="shared" si="1" ref="K6:K15">J6/J$3</f>
        <v>0.8486956521739131</v>
      </c>
    </row>
    <row r="7" spans="1:11" ht="15">
      <c r="A7" s="38">
        <v>3</v>
      </c>
      <c r="B7" s="81" t="s">
        <v>375</v>
      </c>
      <c r="C7" s="27" t="s">
        <v>31</v>
      </c>
      <c r="D7" s="83" t="s">
        <v>12</v>
      </c>
      <c r="E7" s="78">
        <v>901</v>
      </c>
      <c r="F7" s="78">
        <v>915</v>
      </c>
      <c r="G7" s="78">
        <v>832</v>
      </c>
      <c r="H7" s="79">
        <v>804</v>
      </c>
      <c r="I7" s="103">
        <v>750</v>
      </c>
      <c r="J7" s="97">
        <f t="shared" si="0"/>
        <v>4202</v>
      </c>
      <c r="K7" s="80">
        <f t="shared" si="1"/>
        <v>0.8119806763285025</v>
      </c>
    </row>
    <row r="8" spans="1:11" ht="15">
      <c r="A8" s="38">
        <v>4</v>
      </c>
      <c r="B8" s="81" t="s">
        <v>374</v>
      </c>
      <c r="C8" s="27" t="s">
        <v>31</v>
      </c>
      <c r="D8" s="83" t="s">
        <v>12</v>
      </c>
      <c r="E8" s="78">
        <v>868</v>
      </c>
      <c r="F8" s="78">
        <v>921</v>
      </c>
      <c r="G8" s="78">
        <v>728</v>
      </c>
      <c r="H8" s="79">
        <v>975</v>
      </c>
      <c r="I8" s="79">
        <v>697</v>
      </c>
      <c r="J8" s="97">
        <f t="shared" si="0"/>
        <v>4189</v>
      </c>
      <c r="K8" s="80">
        <f t="shared" si="1"/>
        <v>0.8094685990338164</v>
      </c>
    </row>
    <row r="9" spans="1:11" ht="15">
      <c r="A9" s="38">
        <v>5</v>
      </c>
      <c r="B9" s="77" t="s">
        <v>377</v>
      </c>
      <c r="C9" s="27" t="s">
        <v>31</v>
      </c>
      <c r="D9" s="82" t="s">
        <v>12</v>
      </c>
      <c r="E9" s="78">
        <v>792</v>
      </c>
      <c r="F9" s="78">
        <v>954</v>
      </c>
      <c r="G9" s="78">
        <v>801</v>
      </c>
      <c r="H9" s="79">
        <v>918</v>
      </c>
      <c r="I9" s="79">
        <v>596</v>
      </c>
      <c r="J9" s="97">
        <f t="shared" si="0"/>
        <v>4061</v>
      </c>
      <c r="K9" s="80">
        <f t="shared" si="1"/>
        <v>0.7847342995169082</v>
      </c>
    </row>
    <row r="10" spans="1:11" ht="15">
      <c r="A10" s="38">
        <v>6</v>
      </c>
      <c r="B10" s="77" t="s">
        <v>372</v>
      </c>
      <c r="C10" s="27" t="s">
        <v>31</v>
      </c>
      <c r="D10" s="82" t="s">
        <v>12</v>
      </c>
      <c r="E10" s="78">
        <v>920</v>
      </c>
      <c r="F10" s="78">
        <v>922</v>
      </c>
      <c r="G10" s="78">
        <v>690</v>
      </c>
      <c r="H10" s="79">
        <v>780</v>
      </c>
      <c r="I10" s="79">
        <v>635</v>
      </c>
      <c r="J10" s="97">
        <f t="shared" si="0"/>
        <v>3947</v>
      </c>
      <c r="K10" s="80">
        <f t="shared" si="1"/>
        <v>0.7627053140096618</v>
      </c>
    </row>
    <row r="11" spans="1:11" ht="15">
      <c r="A11" s="38">
        <v>7</v>
      </c>
      <c r="B11" s="81" t="s">
        <v>373</v>
      </c>
      <c r="C11" s="27" t="s">
        <v>31</v>
      </c>
      <c r="D11" s="83" t="s">
        <v>12</v>
      </c>
      <c r="E11" s="78">
        <v>856</v>
      </c>
      <c r="F11" s="78">
        <v>889</v>
      </c>
      <c r="G11" s="78">
        <v>731</v>
      </c>
      <c r="H11" s="79">
        <v>665</v>
      </c>
      <c r="I11" s="79">
        <v>657</v>
      </c>
      <c r="J11" s="97">
        <f t="shared" si="0"/>
        <v>3798</v>
      </c>
      <c r="K11" s="80">
        <f t="shared" si="1"/>
        <v>0.7339130434782609</v>
      </c>
    </row>
    <row r="12" spans="1:11" ht="15">
      <c r="A12" s="38">
        <v>8</v>
      </c>
      <c r="B12" s="77" t="s">
        <v>369</v>
      </c>
      <c r="C12" s="27" t="s">
        <v>23</v>
      </c>
      <c r="D12" s="82" t="s">
        <v>12</v>
      </c>
      <c r="E12" s="78">
        <v>729</v>
      </c>
      <c r="F12" s="78">
        <v>919</v>
      </c>
      <c r="G12" s="78">
        <v>589</v>
      </c>
      <c r="H12" s="79">
        <v>743</v>
      </c>
      <c r="I12" s="79">
        <v>560</v>
      </c>
      <c r="J12" s="97">
        <f t="shared" si="0"/>
        <v>3540</v>
      </c>
      <c r="K12" s="80">
        <f t="shared" si="1"/>
        <v>0.6840579710144927</v>
      </c>
    </row>
    <row r="13" spans="1:11" ht="15">
      <c r="A13" s="38">
        <v>9</v>
      </c>
      <c r="B13" s="81" t="s">
        <v>371</v>
      </c>
      <c r="C13" s="27" t="s">
        <v>31</v>
      </c>
      <c r="D13" s="83" t="s">
        <v>12</v>
      </c>
      <c r="E13" s="78">
        <v>629</v>
      </c>
      <c r="F13" s="78">
        <v>830</v>
      </c>
      <c r="G13" s="78">
        <v>679</v>
      </c>
      <c r="H13" s="79">
        <v>687</v>
      </c>
      <c r="I13" s="79">
        <v>484</v>
      </c>
      <c r="J13" s="97">
        <f t="shared" si="0"/>
        <v>3309</v>
      </c>
      <c r="K13" s="80">
        <f t="shared" si="1"/>
        <v>0.6394202898550725</v>
      </c>
    </row>
    <row r="14" spans="1:11" ht="15.75">
      <c r="A14" s="38">
        <v>10</v>
      </c>
      <c r="B14" s="77" t="s">
        <v>384</v>
      </c>
      <c r="C14" s="28" t="s">
        <v>23</v>
      </c>
      <c r="D14" s="83" t="s">
        <v>16</v>
      </c>
      <c r="E14" s="78">
        <v>543</v>
      </c>
      <c r="F14" s="78">
        <v>712</v>
      </c>
      <c r="G14" s="78">
        <v>508</v>
      </c>
      <c r="H14" s="91">
        <v>467</v>
      </c>
      <c r="I14" s="91">
        <v>490</v>
      </c>
      <c r="J14" s="98">
        <f t="shared" si="0"/>
        <v>2720</v>
      </c>
      <c r="K14" s="80">
        <f t="shared" si="1"/>
        <v>0.5256038647342995</v>
      </c>
    </row>
    <row r="15" spans="1:11" ht="15">
      <c r="A15" s="38">
        <v>11</v>
      </c>
      <c r="B15" s="77" t="s">
        <v>370</v>
      </c>
      <c r="C15" s="27" t="s">
        <v>31</v>
      </c>
      <c r="D15" s="83" t="s">
        <v>383</v>
      </c>
      <c r="E15" s="78"/>
      <c r="F15" s="78">
        <v>791</v>
      </c>
      <c r="G15" s="78">
        <v>612</v>
      </c>
      <c r="H15" s="79"/>
      <c r="I15" s="79"/>
      <c r="J15" s="99">
        <f t="shared" si="0"/>
        <v>1403</v>
      </c>
      <c r="K15" s="80">
        <f>(F15+G15)/(F3+G3)</f>
        <v>0.6764705882352942</v>
      </c>
    </row>
    <row r="16" spans="1:11" ht="12.75">
      <c r="A16" s="55"/>
      <c r="C16" s="28"/>
      <c r="E16" s="29"/>
      <c r="F16" s="29"/>
      <c r="G16" s="29"/>
      <c r="H16" s="29"/>
      <c r="I16" s="29"/>
      <c r="J16" s="30"/>
      <c r="K16" s="54"/>
    </row>
    <row r="17" spans="1:11" ht="12.75">
      <c r="A17" s="55"/>
      <c r="C17" s="28"/>
      <c r="E17" s="29"/>
      <c r="F17" s="29"/>
      <c r="G17" s="29"/>
      <c r="H17" s="29"/>
      <c r="I17" s="29"/>
      <c r="J17" s="30"/>
      <c r="K17" s="54"/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</dc:title>
  <dc:subject>CNSF</dc:subject>
  <dc:creator>Alice Mihai</dc:creator>
  <cp:keywords/>
  <dc:description>etapa 1</dc:description>
  <cp:lastModifiedBy>Claudia Mihai</cp:lastModifiedBy>
  <cp:lastPrinted>2009-02-03T20:10:01Z</cp:lastPrinted>
  <dcterms:created xsi:type="dcterms:W3CDTF">2008-10-12T19:01:06Z</dcterms:created>
  <dcterms:modified xsi:type="dcterms:W3CDTF">2010-01-01T16:25:26Z</dcterms:modified>
  <cp:category/>
  <cp:version/>
  <cp:contentType/>
  <cp:contentStatus/>
</cp:coreProperties>
</file>