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85" activeTab="0"/>
  </bookViews>
  <sheets>
    <sheet name="Clasament-CNIS" sheetId="1" r:id="rId1"/>
    <sheet name="Pe echipe-CNSI" sheetId="2" r:id="rId2"/>
    <sheet name="Rating" sheetId="3" r:id="rId3"/>
  </sheets>
  <definedNames>
    <definedName name="_xlnm.Print_Area" localSheetId="0">'Clasament-CNIS'!$A$1:$Z$30</definedName>
    <definedName name="_xlnm.Print_Area" localSheetId="1">'Pe echipe-CNSI'!$B$1:$U$18</definedName>
    <definedName name="_xlnm.Print_Area" localSheetId="2">'Rating'!$A$1:$D$24</definedName>
  </definedNames>
  <calcPr fullCalcOnLoad="1"/>
</workbook>
</file>

<file path=xl/sharedStrings.xml><?xml version="1.0" encoding="utf-8"?>
<sst xmlns="http://schemas.openxmlformats.org/spreadsheetml/2006/main" count="378" uniqueCount="129">
  <si>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</si>
  <si>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</si>
  <si>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</si>
  <si>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</si>
  <si>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</si>
  <si>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</si>
  <si>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</si>
  <si>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</si>
  <si>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</si>
  <si>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</si>
  <si>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</si>
  <si>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</si>
  <si>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</si>
  <si>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</si>
  <si>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</si>
  <si>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</si>
  <si>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</si>
  <si>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</si>
  <si>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</si>
  <si>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</si>
  <si>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</si>
  <si>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MASA</t>
  </si>
  <si>
    <t>ELIPTIC</t>
  </si>
  <si>
    <t>ANTICIPATIE</t>
  </si>
  <si>
    <t>Anticipatie</t>
  </si>
  <si>
    <t>Libere</t>
  </si>
  <si>
    <t>pct dcmpl</t>
  </si>
  <si>
    <t>Pct comp</t>
  </si>
  <si>
    <t>Pct anticp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</si>
  <si>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</si>
  <si>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</si>
  <si>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</si>
  <si>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</si>
  <si>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</si>
  <si>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</si>
  <si>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</si>
  <si>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</si>
  <si>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</si>
  <si>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</si>
  <si>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</si>
  <si>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</si>
  <si>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</si>
  <si>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</si>
  <si>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</si>
  <si>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</si>
  <si>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</si>
  <si>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</si>
  <si>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</si>
  <si>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</si>
  <si>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</si>
  <si>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</si>
  <si>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</si>
  <si>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</si>
  <si>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</si>
  <si>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</si>
  <si>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</si>
  <si>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</si>
  <si>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</si>
  <si>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</si>
  <si>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</si>
  <si>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</si>
  <si>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</si>
  <si>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</si>
  <si>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</si>
  <si>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</si>
  <si>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</si>
  <si>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</si>
  <si>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</si>
  <si>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</si>
  <si>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CROITORU Camelia</t>
  </si>
  <si>
    <t>MUCILEANU Gabriel</t>
  </si>
  <si>
    <t>RADU Radu</t>
  </si>
  <si>
    <t>MATEI Mihaela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</si>
  <si>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</si>
  <si>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</si>
  <si>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</si>
  <si>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</si>
  <si>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</si>
  <si>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</si>
  <si>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</si>
  <si>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</si>
  <si>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</si>
  <si>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</si>
  <si>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</si>
  <si>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HONIG Siegfried</t>
  </si>
  <si>
    <t>SOCOLOV Ilie</t>
  </si>
  <si>
    <t>DIACONU Izabela</t>
  </si>
  <si>
    <t>MIHALCA Cosmina</t>
  </si>
  <si>
    <t>BALAJ Adrian</t>
  </si>
  <si>
    <t>CHIROSCA Paula</t>
  </si>
  <si>
    <t>COSERI Sergiu</t>
  </si>
  <si>
    <t>STEFAN Narcis</t>
  </si>
  <si>
    <t>ZBRANCA Emil</t>
  </si>
  <si>
    <t>CZAHER Alexandru</t>
  </si>
  <si>
    <t>VERES Andrei</t>
  </si>
  <si>
    <t>BARNA Adriana</t>
  </si>
  <si>
    <t>RAICAN Rodica</t>
  </si>
  <si>
    <t>PREDA Mihaela</t>
  </si>
  <si>
    <t>BURCEA Eva</t>
  </si>
  <si>
    <t>JECO</t>
  </si>
  <si>
    <t>DALE Marinela</t>
  </si>
  <si>
    <t>NICULESCU Madalina</t>
  </si>
  <si>
    <t>VERDES Cosette</t>
  </si>
  <si>
    <t>MOLNAR Gabriela</t>
  </si>
  <si>
    <t>Olimpic</t>
  </si>
  <si>
    <t>CABA Cristian</t>
  </si>
  <si>
    <t>NEGOITA Anda</t>
  </si>
  <si>
    <t>x2</t>
  </si>
  <si>
    <t>p</t>
  </si>
  <si>
    <t>Farul</t>
  </si>
  <si>
    <t>RAICAN Paul</t>
  </si>
  <si>
    <t>Integral pe sir</t>
  </si>
  <si>
    <t>MICU Floare</t>
  </si>
  <si>
    <t>MANEA Cristian Daniel</t>
  </si>
  <si>
    <t>Duplicat clasic (40)</t>
  </si>
  <si>
    <t>Integral sir (35)</t>
  </si>
  <si>
    <t>Libere (28)</t>
  </si>
  <si>
    <t>Duplicat completiv</t>
  </si>
  <si>
    <t>Heptascrabble</t>
  </si>
  <si>
    <t>FITT</t>
  </si>
  <si>
    <t>Atlantis</t>
  </si>
  <si>
    <t>Anticipatie (37)</t>
  </si>
  <si>
    <t>Duplicat completiv (34)</t>
  </si>
  <si>
    <t>Heptascrabble (33)</t>
  </si>
  <si>
    <t>CNIS 2022, BUCURESTI, 26-28.08</t>
  </si>
  <si>
    <t>pct i. sir</t>
  </si>
  <si>
    <t>Pct lib.</t>
  </si>
  <si>
    <t>loc/pcl</t>
  </si>
  <si>
    <t>CLASAMENT CNSI 2022, et 3,  BUCURESTI, 26-28.08.2022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</si>
</sst>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  <numFmt numFmtId="195" formatCode="[$-418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1"/>
      <color indexed="23"/>
      <name val="Arial Narrow"/>
      <family val="2"/>
    </font>
    <font>
      <sz val="10"/>
      <color indexed="23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1"/>
      <color theme="0" tint="-0.4999699890613556"/>
      <name val="Arial Narrow"/>
      <family val="2"/>
    </font>
    <font>
      <sz val="10"/>
      <color theme="0" tint="-0.4999699890613556"/>
      <name val="Arial Narrow"/>
      <family val="2"/>
    </font>
    <font>
      <b/>
      <sz val="14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13" borderId="0" applyNumberFormat="0" applyBorder="0" applyAlignment="0" applyProtection="0"/>
    <xf numFmtId="0" fontId="35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22" borderId="0" applyNumberFormat="0" applyBorder="0" applyAlignment="0" applyProtection="0"/>
    <xf numFmtId="0" fontId="4" fillId="22" borderId="0" applyNumberFormat="0" applyBorder="0" applyAlignment="0" applyProtection="0"/>
    <xf numFmtId="0" fontId="35" fillId="23" borderId="0" applyNumberFormat="0" applyBorder="0" applyAlignment="0" applyProtection="0"/>
    <xf numFmtId="0" fontId="4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22" borderId="0" applyNumberFormat="0" applyBorder="0" applyAlignment="0" applyProtection="0"/>
    <xf numFmtId="0" fontId="35" fillId="33" borderId="0" applyNumberFormat="0" applyBorder="0" applyAlignment="0" applyProtection="0"/>
    <xf numFmtId="0" fontId="4" fillId="24" borderId="0" applyNumberFormat="0" applyBorder="0" applyAlignment="0" applyProtection="0"/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" borderId="0" applyNumberFormat="0" applyBorder="0" applyAlignment="0" applyProtection="0"/>
    <xf numFmtId="0" fontId="37" fillId="37" borderId="1" applyNumberFormat="0" applyAlignment="0" applyProtection="0"/>
    <xf numFmtId="0" fontId="6" fillId="38" borderId="2" applyNumberFormat="0" applyAlignment="0" applyProtection="0"/>
    <xf numFmtId="0" fontId="38" fillId="39" borderId="3" applyNumberFormat="0" applyAlignment="0" applyProtection="0"/>
    <xf numFmtId="0" fontId="7" fillId="40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4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2" borderId="1" applyNumberFormat="0" applyAlignment="0" applyProtection="0"/>
    <xf numFmtId="0" fontId="13" fillId="9" borderId="2" applyNumberFormat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46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7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23" fillId="0" borderId="0" xfId="0" applyFont="1" applyAlignment="1">
      <alignment horizontal="left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/>
    </xf>
    <xf numFmtId="0" fontId="2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9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47" borderId="22" xfId="0" applyFont="1" applyFill="1" applyBorder="1" applyAlignment="1">
      <alignment horizontal="left"/>
    </xf>
    <xf numFmtId="0" fontId="0" fillId="47" borderId="23" xfId="0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53" fillId="47" borderId="25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47" borderId="25" xfId="0" applyFont="1" applyFill="1" applyBorder="1" applyAlignment="1">
      <alignment horizontal="center"/>
    </xf>
    <xf numFmtId="0" fontId="29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47" borderId="2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57" fillId="0" borderId="20" xfId="0" applyFont="1" applyBorder="1" applyAlignment="1">
      <alignment horizontal="center"/>
    </xf>
    <xf numFmtId="0" fontId="18" fillId="47" borderId="21" xfId="0" applyFont="1" applyFill="1" applyBorder="1" applyAlignment="1">
      <alignment horizontal="center"/>
    </xf>
    <xf numFmtId="0" fontId="58" fillId="47" borderId="20" xfId="0" applyFont="1" applyFill="1" applyBorder="1" applyAlignment="1">
      <alignment horizontal="center"/>
    </xf>
    <xf numFmtId="0" fontId="33" fillId="47" borderId="20" xfId="0" applyFont="1" applyFill="1" applyBorder="1" applyAlignment="1">
      <alignment horizontal="center"/>
    </xf>
    <xf numFmtId="0" fontId="0" fillId="47" borderId="27" xfId="0" applyFill="1" applyBorder="1" applyAlignment="1">
      <alignment horizontal="center"/>
    </xf>
    <xf numFmtId="0" fontId="0" fillId="47" borderId="28" xfId="0" applyFill="1" applyBorder="1" applyAlignment="1">
      <alignment horizontal="center"/>
    </xf>
    <xf numFmtId="0" fontId="58" fillId="47" borderId="26" xfId="0" applyFont="1" applyFill="1" applyBorder="1" applyAlignment="1">
      <alignment horizontal="center"/>
    </xf>
    <xf numFmtId="0" fontId="58" fillId="47" borderId="2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33" fillId="47" borderId="26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47" borderId="27" xfId="0" applyFont="1" applyFill="1" applyBorder="1" applyAlignment="1">
      <alignment horizontal="center"/>
    </xf>
    <xf numFmtId="0" fontId="18" fillId="47" borderId="28" xfId="0" applyFont="1" applyFill="1" applyBorder="1" applyAlignment="1">
      <alignment horizontal="center"/>
    </xf>
    <xf numFmtId="0" fontId="18" fillId="47" borderId="29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Alignment="1">
      <alignment horizontal="center"/>
    </xf>
    <xf numFmtId="0" fontId="18" fillId="47" borderId="22" xfId="0" applyFont="1" applyFill="1" applyBorder="1" applyAlignment="1">
      <alignment horizontal="center"/>
    </xf>
    <xf numFmtId="0" fontId="18" fillId="47" borderId="23" xfId="0" applyFont="1" applyFill="1" applyBorder="1" applyAlignment="1">
      <alignment/>
    </xf>
    <xf numFmtId="0" fontId="18" fillId="47" borderId="25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8" fillId="47" borderId="26" xfId="0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4" fillId="47" borderId="26" xfId="0" applyFont="1" applyFill="1" applyBorder="1" applyAlignment="1">
      <alignment horizontal="center"/>
    </xf>
    <xf numFmtId="0" fontId="34" fillId="47" borderId="20" xfId="0" applyFont="1" applyFill="1" applyBorder="1" applyAlignment="1">
      <alignment/>
    </xf>
    <xf numFmtId="0" fontId="58" fillId="47" borderId="20" xfId="0" applyFont="1" applyFill="1" applyBorder="1" applyAlignment="1">
      <alignment/>
    </xf>
    <xf numFmtId="0" fontId="34" fillId="47" borderId="22" xfId="0" applyFont="1" applyFill="1" applyBorder="1" applyAlignment="1">
      <alignment horizontal="center"/>
    </xf>
    <xf numFmtId="0" fontId="34" fillId="0" borderId="23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58" fillId="47" borderId="26" xfId="0" applyFont="1" applyFill="1" applyBorder="1" applyAlignment="1">
      <alignment/>
    </xf>
    <xf numFmtId="0" fontId="58" fillId="0" borderId="22" xfId="0" applyFont="1" applyBorder="1" applyAlignment="1">
      <alignment/>
    </xf>
    <xf numFmtId="0" fontId="58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26" xfId="0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20" fillId="0" borderId="25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18" fillId="47" borderId="30" xfId="0" applyFont="1" applyFill="1" applyBorder="1" applyAlignment="1">
      <alignment horizontal="center"/>
    </xf>
    <xf numFmtId="0" fontId="34" fillId="47" borderId="31" xfId="0" applyFont="1" applyFill="1" applyBorder="1" applyAlignment="1">
      <alignment/>
    </xf>
    <xf numFmtId="0" fontId="34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49" fillId="47" borderId="27" xfId="0" applyFont="1" applyFill="1" applyBorder="1" applyAlignment="1">
      <alignment horizontal="center"/>
    </xf>
    <xf numFmtId="0" fontId="49" fillId="47" borderId="28" xfId="0" applyFont="1" applyFill="1" applyBorder="1" applyAlignment="1">
      <alignment horizontal="center"/>
    </xf>
    <xf numFmtId="0" fontId="49" fillId="47" borderId="29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zoomScale="92" zoomScaleNormal="92" zoomScalePageLayoutView="0" workbookViewId="0" topLeftCell="A1">
      <selection activeCell="C34" sqref="C34"/>
    </sheetView>
  </sheetViews>
  <sheetFormatPr defaultColWidth="9.140625" defaultRowHeight="15"/>
  <cols>
    <col min="1" max="1" width="5.421875" style="0" customWidth="1"/>
    <col min="2" max="2" width="6.140625" style="1" customWidth="1"/>
    <col min="3" max="3" width="22.8515625" style="1" customWidth="1"/>
    <col min="4" max="4" width="15.7109375" style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7.140625" style="5" customWidth="1"/>
    <col min="11" max="11" width="6.421875" style="5" customWidth="1"/>
    <col min="12" max="12" width="7.140625" style="5" customWidth="1"/>
    <col min="13" max="13" width="5.7109375" style="5" customWidth="1"/>
    <col min="14" max="14" width="6.421875" style="5" customWidth="1"/>
    <col min="15" max="15" width="7.140625" style="5" customWidth="1"/>
    <col min="16" max="16" width="4.7109375" style="5" customWidth="1"/>
    <col min="17" max="17" width="6.421875" style="3" customWidth="1"/>
    <col min="18" max="19" width="7.140625" style="5" customWidth="1"/>
    <col min="20" max="20" width="4.7109375" style="5" customWidth="1"/>
    <col min="21" max="21" width="5.7109375" style="5" bestFit="1" customWidth="1"/>
    <col min="22" max="22" width="6.140625" style="5" customWidth="1"/>
    <col min="23" max="23" width="6.57421875" style="5" bestFit="1" customWidth="1"/>
    <col min="24" max="24" width="5.57421875" style="5" bestFit="1" customWidth="1"/>
    <col min="25" max="25" width="4.421875" style="5" customWidth="1"/>
    <col min="26" max="26" width="9.140625" style="17" customWidth="1"/>
  </cols>
  <sheetData>
    <row r="1" spans="2:26" ht="18.75">
      <c r="B1" s="60" t="s">
        <v>124</v>
      </c>
      <c r="C1" s="61"/>
      <c r="D1" s="61"/>
      <c r="E1" s="107" t="s">
        <v>114</v>
      </c>
      <c r="F1" s="108"/>
      <c r="G1" s="109"/>
      <c r="H1" s="107" t="s">
        <v>122</v>
      </c>
      <c r="I1" s="108"/>
      <c r="J1" s="109"/>
      <c r="K1" s="107" t="s">
        <v>115</v>
      </c>
      <c r="L1" s="108"/>
      <c r="M1" s="109"/>
      <c r="N1" s="107" t="s">
        <v>123</v>
      </c>
      <c r="O1" s="108"/>
      <c r="P1" s="109"/>
      <c r="Q1" s="107" t="s">
        <v>121</v>
      </c>
      <c r="R1" s="108"/>
      <c r="S1" s="108"/>
      <c r="T1" s="109"/>
      <c r="U1" s="107" t="s">
        <v>116</v>
      </c>
      <c r="V1" s="108"/>
      <c r="W1" s="108"/>
      <c r="X1" s="108"/>
      <c r="Y1" s="109"/>
      <c r="Z1" s="62"/>
    </row>
    <row r="2" spans="1:26" ht="16.5">
      <c r="A2" s="58" t="s">
        <v>7</v>
      </c>
      <c r="B2" s="79" t="s">
        <v>0</v>
      </c>
      <c r="C2" s="80" t="s">
        <v>16</v>
      </c>
      <c r="D2" s="80" t="s">
        <v>20</v>
      </c>
      <c r="E2" s="81" t="s">
        <v>10</v>
      </c>
      <c r="F2" s="77" t="s">
        <v>11</v>
      </c>
      <c r="G2" s="82" t="s">
        <v>13</v>
      </c>
      <c r="H2" s="81" t="s">
        <v>10</v>
      </c>
      <c r="I2" s="77" t="s">
        <v>11</v>
      </c>
      <c r="J2" s="82" t="s">
        <v>13</v>
      </c>
      <c r="K2" s="81" t="s">
        <v>10</v>
      </c>
      <c r="L2" s="77" t="s">
        <v>11</v>
      </c>
      <c r="M2" s="82" t="s">
        <v>13</v>
      </c>
      <c r="N2" s="81" t="s">
        <v>10</v>
      </c>
      <c r="O2" s="77" t="s">
        <v>11</v>
      </c>
      <c r="P2" s="82" t="s">
        <v>13</v>
      </c>
      <c r="Q2" s="81" t="s">
        <v>10</v>
      </c>
      <c r="R2" s="77" t="s">
        <v>11</v>
      </c>
      <c r="S2" s="77" t="s">
        <v>107</v>
      </c>
      <c r="T2" s="82" t="s">
        <v>13</v>
      </c>
      <c r="U2" s="105" t="s">
        <v>14</v>
      </c>
      <c r="V2" s="78" t="s">
        <v>15</v>
      </c>
      <c r="W2" s="77" t="s">
        <v>11</v>
      </c>
      <c r="X2" s="77" t="s">
        <v>107</v>
      </c>
      <c r="Y2" s="82" t="s">
        <v>13</v>
      </c>
      <c r="Z2" s="76" t="s">
        <v>12</v>
      </c>
    </row>
    <row r="3" spans="1:26" ht="15">
      <c r="A3" s="59">
        <v>2</v>
      </c>
      <c r="B3" s="63">
        <v>1</v>
      </c>
      <c r="C3" s="33" t="s">
        <v>36</v>
      </c>
      <c r="D3" s="44" t="s">
        <v>18</v>
      </c>
      <c r="E3" s="83">
        <v>1310</v>
      </c>
      <c r="F3" s="35">
        <v>699</v>
      </c>
      <c r="G3" s="84">
        <v>1</v>
      </c>
      <c r="H3" s="83">
        <v>1281</v>
      </c>
      <c r="I3" s="35">
        <v>554</v>
      </c>
      <c r="J3" s="89">
        <v>2</v>
      </c>
      <c r="K3" s="83">
        <v>557</v>
      </c>
      <c r="L3" s="37">
        <v>403</v>
      </c>
      <c r="M3" s="95">
        <v>6</v>
      </c>
      <c r="N3" s="97">
        <v>890</v>
      </c>
      <c r="O3" s="35">
        <v>550</v>
      </c>
      <c r="P3" s="84">
        <v>2</v>
      </c>
      <c r="Q3" s="103">
        <v>1302</v>
      </c>
      <c r="R3" s="35">
        <v>690</v>
      </c>
      <c r="S3" s="30">
        <f aca="true" t="shared" si="0" ref="S3:S29">R3*2</f>
        <v>1380</v>
      </c>
      <c r="T3" s="98">
        <v>1</v>
      </c>
      <c r="U3" s="83">
        <v>5</v>
      </c>
      <c r="V3" s="30">
        <v>417</v>
      </c>
      <c r="W3" s="37">
        <v>396</v>
      </c>
      <c r="X3" s="64">
        <f aca="true" t="shared" si="1" ref="X3:X17">W3*2</f>
        <v>792</v>
      </c>
      <c r="Y3" s="85">
        <v>5</v>
      </c>
      <c r="Z3" s="53">
        <f aca="true" t="shared" si="2" ref="Z3:Z30">F3+I3+L3+O3+S3+X3</f>
        <v>4378</v>
      </c>
    </row>
    <row r="4" spans="1:26" ht="15">
      <c r="A4" s="59">
        <v>4</v>
      </c>
      <c r="B4" s="63">
        <v>2</v>
      </c>
      <c r="C4" s="33" t="s">
        <v>34</v>
      </c>
      <c r="D4" s="44" t="s">
        <v>54</v>
      </c>
      <c r="E4" s="83">
        <v>1233</v>
      </c>
      <c r="F4" s="35">
        <v>426</v>
      </c>
      <c r="G4" s="85">
        <v>6</v>
      </c>
      <c r="H4" s="83">
        <v>1210</v>
      </c>
      <c r="I4" s="35">
        <v>501</v>
      </c>
      <c r="J4" s="89">
        <v>3</v>
      </c>
      <c r="K4" s="83">
        <v>537</v>
      </c>
      <c r="L4" s="37">
        <v>311</v>
      </c>
      <c r="M4" s="95">
        <v>10</v>
      </c>
      <c r="N4" s="83">
        <v>1018</v>
      </c>
      <c r="O4" s="35">
        <v>679</v>
      </c>
      <c r="P4" s="98">
        <v>1</v>
      </c>
      <c r="Q4" s="103">
        <v>1237</v>
      </c>
      <c r="R4" s="35">
        <v>514</v>
      </c>
      <c r="S4" s="30">
        <f t="shared" si="0"/>
        <v>1028</v>
      </c>
      <c r="T4" s="98">
        <v>3</v>
      </c>
      <c r="U4" s="83">
        <v>6</v>
      </c>
      <c r="V4" s="30">
        <v>667</v>
      </c>
      <c r="W4" s="37">
        <v>473</v>
      </c>
      <c r="X4" s="64">
        <f t="shared" si="1"/>
        <v>946</v>
      </c>
      <c r="Y4" s="98">
        <v>3</v>
      </c>
      <c r="Z4" s="53">
        <f t="shared" si="2"/>
        <v>3891</v>
      </c>
    </row>
    <row r="5" spans="1:26" ht="15">
      <c r="A5" s="59">
        <v>1</v>
      </c>
      <c r="B5" s="63">
        <v>3</v>
      </c>
      <c r="C5" s="33" t="s">
        <v>40</v>
      </c>
      <c r="D5" s="44" t="s">
        <v>54</v>
      </c>
      <c r="E5" s="83">
        <v>1297</v>
      </c>
      <c r="F5" s="35">
        <v>576</v>
      </c>
      <c r="G5" s="84">
        <v>2</v>
      </c>
      <c r="H5" s="83">
        <v>1099</v>
      </c>
      <c r="I5" s="35">
        <v>286</v>
      </c>
      <c r="J5" s="90">
        <v>11</v>
      </c>
      <c r="K5" s="83">
        <v>573</v>
      </c>
      <c r="L5" s="37">
        <v>558</v>
      </c>
      <c r="M5" s="84">
        <v>2</v>
      </c>
      <c r="N5" s="83">
        <v>832</v>
      </c>
      <c r="O5" s="35">
        <v>343</v>
      </c>
      <c r="P5" s="99">
        <v>8</v>
      </c>
      <c r="Q5" s="103">
        <v>1298</v>
      </c>
      <c r="R5" s="35">
        <v>565</v>
      </c>
      <c r="S5" s="30">
        <f t="shared" si="0"/>
        <v>1130</v>
      </c>
      <c r="T5" s="98">
        <v>2</v>
      </c>
      <c r="U5" s="83">
        <v>4</v>
      </c>
      <c r="V5" s="30">
        <v>544</v>
      </c>
      <c r="W5" s="37">
        <v>289</v>
      </c>
      <c r="X5" s="64">
        <f t="shared" si="1"/>
        <v>578</v>
      </c>
      <c r="Y5" s="85">
        <v>9</v>
      </c>
      <c r="Z5" s="53">
        <f t="shared" si="2"/>
        <v>3471</v>
      </c>
    </row>
    <row r="6" spans="1:26" ht="15">
      <c r="A6" s="59">
        <v>8</v>
      </c>
      <c r="B6" s="66">
        <v>4</v>
      </c>
      <c r="C6" s="33" t="s">
        <v>44</v>
      </c>
      <c r="D6" s="44" t="s">
        <v>54</v>
      </c>
      <c r="E6" s="83">
        <v>1265</v>
      </c>
      <c r="F6" s="35">
        <v>525</v>
      </c>
      <c r="G6" s="84">
        <v>3</v>
      </c>
      <c r="H6" s="83">
        <v>1152</v>
      </c>
      <c r="I6" s="35">
        <v>372</v>
      </c>
      <c r="J6" s="90">
        <v>7</v>
      </c>
      <c r="K6" s="83">
        <v>546</v>
      </c>
      <c r="L6" s="37">
        <v>353</v>
      </c>
      <c r="M6" s="95">
        <v>8</v>
      </c>
      <c r="N6" s="83">
        <v>822</v>
      </c>
      <c r="O6" s="35">
        <v>320</v>
      </c>
      <c r="P6" s="99">
        <v>9</v>
      </c>
      <c r="Q6" s="103">
        <v>933</v>
      </c>
      <c r="R6" s="35">
        <v>252</v>
      </c>
      <c r="S6" s="30">
        <f t="shared" si="0"/>
        <v>504</v>
      </c>
      <c r="T6" s="85">
        <v>14</v>
      </c>
      <c r="U6" s="83">
        <v>7</v>
      </c>
      <c r="V6" s="30">
        <v>388</v>
      </c>
      <c r="W6" s="37">
        <v>529</v>
      </c>
      <c r="X6" s="64">
        <f t="shared" si="1"/>
        <v>1058</v>
      </c>
      <c r="Y6" s="98">
        <v>2</v>
      </c>
      <c r="Z6" s="53">
        <f t="shared" si="2"/>
        <v>3132</v>
      </c>
    </row>
    <row r="7" spans="1:26" ht="15">
      <c r="A7" s="59">
        <v>5</v>
      </c>
      <c r="B7" s="66">
        <v>5</v>
      </c>
      <c r="C7" s="33" t="s">
        <v>38</v>
      </c>
      <c r="D7" s="44" t="s">
        <v>18</v>
      </c>
      <c r="E7" s="83">
        <v>1237</v>
      </c>
      <c r="F7" s="35">
        <v>454</v>
      </c>
      <c r="G7" s="85">
        <v>5</v>
      </c>
      <c r="H7" s="83">
        <v>1293</v>
      </c>
      <c r="I7" s="35">
        <v>682</v>
      </c>
      <c r="J7" s="89">
        <v>1</v>
      </c>
      <c r="K7" s="83">
        <v>541</v>
      </c>
      <c r="L7" s="37">
        <v>332</v>
      </c>
      <c r="M7" s="95">
        <v>9</v>
      </c>
      <c r="N7" s="97">
        <v>860</v>
      </c>
      <c r="O7" s="35">
        <v>456</v>
      </c>
      <c r="P7" s="99">
        <v>4</v>
      </c>
      <c r="Q7" s="103">
        <v>1070</v>
      </c>
      <c r="R7" s="35">
        <v>342</v>
      </c>
      <c r="S7" s="30">
        <f t="shared" si="0"/>
        <v>684</v>
      </c>
      <c r="T7" s="85">
        <v>9</v>
      </c>
      <c r="U7" s="83">
        <v>4</v>
      </c>
      <c r="V7" s="30">
        <v>320</v>
      </c>
      <c r="W7" s="37">
        <v>247</v>
      </c>
      <c r="X7" s="64">
        <f t="shared" si="1"/>
        <v>494</v>
      </c>
      <c r="Y7" s="85">
        <v>11</v>
      </c>
      <c r="Z7" s="53">
        <f t="shared" si="2"/>
        <v>3102</v>
      </c>
    </row>
    <row r="8" spans="1:38" ht="15">
      <c r="A8" s="59">
        <v>3</v>
      </c>
      <c r="B8" s="66">
        <v>6</v>
      </c>
      <c r="C8" s="33" t="s">
        <v>35</v>
      </c>
      <c r="D8" s="44" t="s">
        <v>18</v>
      </c>
      <c r="E8" s="83">
        <v>1199</v>
      </c>
      <c r="F8" s="35">
        <v>357</v>
      </c>
      <c r="G8" s="85">
        <v>9</v>
      </c>
      <c r="H8" s="83">
        <v>961</v>
      </c>
      <c r="I8" s="35">
        <v>150</v>
      </c>
      <c r="J8" s="90">
        <v>20</v>
      </c>
      <c r="K8" s="83">
        <v>550</v>
      </c>
      <c r="L8" s="37">
        <v>377</v>
      </c>
      <c r="M8" s="95">
        <v>7</v>
      </c>
      <c r="N8" s="97">
        <v>843</v>
      </c>
      <c r="O8" s="35">
        <v>393</v>
      </c>
      <c r="P8" s="99">
        <v>6</v>
      </c>
      <c r="Q8" s="103">
        <v>891</v>
      </c>
      <c r="R8" s="35">
        <v>237</v>
      </c>
      <c r="S8" s="30">
        <f t="shared" si="0"/>
        <v>474</v>
      </c>
      <c r="T8" s="85">
        <v>15</v>
      </c>
      <c r="U8" s="83">
        <v>7</v>
      </c>
      <c r="V8" s="30">
        <v>548</v>
      </c>
      <c r="W8" s="37">
        <v>663</v>
      </c>
      <c r="X8" s="64">
        <f t="shared" si="1"/>
        <v>1326</v>
      </c>
      <c r="Y8" s="98">
        <v>1</v>
      </c>
      <c r="Z8" s="53">
        <f t="shared" si="2"/>
        <v>3077</v>
      </c>
      <c r="AE8" s="57" t="s">
        <v>29</v>
      </c>
      <c r="AL8" s="7" t="s">
        <v>29</v>
      </c>
    </row>
    <row r="9" spans="1:37" ht="15">
      <c r="A9" s="59">
        <v>10</v>
      </c>
      <c r="B9" s="66">
        <v>7</v>
      </c>
      <c r="C9" s="33" t="s">
        <v>47</v>
      </c>
      <c r="D9" s="44" t="s">
        <v>54</v>
      </c>
      <c r="E9" s="83">
        <v>1174</v>
      </c>
      <c r="F9" s="35">
        <v>318</v>
      </c>
      <c r="G9" s="85">
        <v>11</v>
      </c>
      <c r="H9" s="83">
        <v>1130</v>
      </c>
      <c r="I9" s="35">
        <v>326</v>
      </c>
      <c r="J9" s="90">
        <v>9</v>
      </c>
      <c r="K9" s="83">
        <v>154</v>
      </c>
      <c r="L9" s="37">
        <v>110</v>
      </c>
      <c r="M9" s="95">
        <v>24</v>
      </c>
      <c r="N9" s="97">
        <v>848</v>
      </c>
      <c r="O9" s="35">
        <v>423</v>
      </c>
      <c r="P9" s="99">
        <v>5</v>
      </c>
      <c r="Q9" s="103">
        <v>1225</v>
      </c>
      <c r="R9" s="35">
        <v>474</v>
      </c>
      <c r="S9" s="30">
        <f t="shared" si="0"/>
        <v>948</v>
      </c>
      <c r="T9" s="85">
        <v>4</v>
      </c>
      <c r="U9" s="83">
        <v>4</v>
      </c>
      <c r="V9" s="30">
        <v>458</v>
      </c>
      <c r="W9" s="37">
        <v>267</v>
      </c>
      <c r="X9" s="64">
        <f t="shared" si="1"/>
        <v>534</v>
      </c>
      <c r="Y9" s="85">
        <v>10</v>
      </c>
      <c r="Z9" s="53">
        <f t="shared" si="2"/>
        <v>2659</v>
      </c>
      <c r="AK9" s="57" t="s">
        <v>29</v>
      </c>
    </row>
    <row r="10" spans="1:26" ht="15">
      <c r="A10" s="59">
        <v>14</v>
      </c>
      <c r="B10" s="66">
        <v>8</v>
      </c>
      <c r="C10" s="33" t="s">
        <v>96</v>
      </c>
      <c r="D10" s="44" t="s">
        <v>54</v>
      </c>
      <c r="E10" s="83">
        <v>1212</v>
      </c>
      <c r="F10" s="35">
        <v>401</v>
      </c>
      <c r="G10" s="85">
        <v>7</v>
      </c>
      <c r="H10" s="83">
        <v>1047</v>
      </c>
      <c r="I10" s="35">
        <v>204</v>
      </c>
      <c r="J10" s="90">
        <v>16</v>
      </c>
      <c r="K10" s="83">
        <v>561</v>
      </c>
      <c r="L10" s="37">
        <v>432</v>
      </c>
      <c r="M10" s="95">
        <v>5</v>
      </c>
      <c r="N10" s="97">
        <v>806</v>
      </c>
      <c r="O10" s="35">
        <v>280</v>
      </c>
      <c r="P10" s="99">
        <v>11</v>
      </c>
      <c r="Q10" s="103">
        <v>1094</v>
      </c>
      <c r="R10" s="35">
        <v>387</v>
      </c>
      <c r="S10" s="30">
        <f t="shared" si="0"/>
        <v>774</v>
      </c>
      <c r="T10" s="85">
        <v>7</v>
      </c>
      <c r="U10" s="103">
        <v>4</v>
      </c>
      <c r="V10" s="30">
        <v>-113</v>
      </c>
      <c r="W10" s="37">
        <v>192</v>
      </c>
      <c r="X10" s="64">
        <f t="shared" si="1"/>
        <v>384</v>
      </c>
      <c r="Y10" s="85">
        <v>14</v>
      </c>
      <c r="Z10" s="53">
        <f t="shared" si="2"/>
        <v>2475</v>
      </c>
    </row>
    <row r="11" spans="1:26" ht="15">
      <c r="A11" s="59">
        <v>13</v>
      </c>
      <c r="B11" s="66">
        <v>9</v>
      </c>
      <c r="C11" s="33" t="s">
        <v>51</v>
      </c>
      <c r="D11" s="44" t="s">
        <v>54</v>
      </c>
      <c r="E11" s="83">
        <v>1195</v>
      </c>
      <c r="F11" s="35">
        <v>337</v>
      </c>
      <c r="G11" s="85">
        <v>10</v>
      </c>
      <c r="H11" s="83">
        <v>1129</v>
      </c>
      <c r="I11" s="35">
        <v>305</v>
      </c>
      <c r="J11" s="90">
        <v>10</v>
      </c>
      <c r="K11" s="83">
        <v>509</v>
      </c>
      <c r="L11" s="37">
        <v>257</v>
      </c>
      <c r="M11" s="95">
        <v>13</v>
      </c>
      <c r="N11" s="97">
        <v>763</v>
      </c>
      <c r="O11" s="35">
        <v>228</v>
      </c>
      <c r="P11" s="99">
        <v>14</v>
      </c>
      <c r="Q11" s="103">
        <v>1153</v>
      </c>
      <c r="R11" s="35">
        <v>442</v>
      </c>
      <c r="S11" s="30">
        <f t="shared" si="0"/>
        <v>884</v>
      </c>
      <c r="T11" s="85">
        <v>5</v>
      </c>
      <c r="U11" s="83">
        <v>4</v>
      </c>
      <c r="V11" s="30">
        <v>212</v>
      </c>
      <c r="W11" s="37">
        <v>228</v>
      </c>
      <c r="X11" s="64">
        <f t="shared" si="1"/>
        <v>456</v>
      </c>
      <c r="Y11" s="85">
        <v>12</v>
      </c>
      <c r="Z11" s="53">
        <f t="shared" si="2"/>
        <v>2467</v>
      </c>
    </row>
    <row r="12" spans="1:26" ht="15">
      <c r="A12" s="59">
        <v>6</v>
      </c>
      <c r="B12" s="66">
        <v>10</v>
      </c>
      <c r="C12" s="33" t="s">
        <v>41</v>
      </c>
      <c r="D12" s="44" t="s">
        <v>54</v>
      </c>
      <c r="E12" s="83">
        <v>1244</v>
      </c>
      <c r="F12" s="35">
        <v>487</v>
      </c>
      <c r="G12" s="85">
        <v>4</v>
      </c>
      <c r="H12" s="83"/>
      <c r="I12" s="37"/>
      <c r="J12" s="91"/>
      <c r="K12" s="83">
        <v>570</v>
      </c>
      <c r="L12" s="37">
        <v>505</v>
      </c>
      <c r="M12" s="84">
        <v>3</v>
      </c>
      <c r="N12" s="97"/>
      <c r="O12" s="37"/>
      <c r="P12" s="99"/>
      <c r="Q12" s="103">
        <v>997</v>
      </c>
      <c r="R12" s="35">
        <v>303</v>
      </c>
      <c r="S12" s="30">
        <f t="shared" si="0"/>
        <v>606</v>
      </c>
      <c r="T12" s="85">
        <v>11</v>
      </c>
      <c r="U12" s="83">
        <v>6</v>
      </c>
      <c r="V12" s="30">
        <v>70</v>
      </c>
      <c r="W12" s="37">
        <v>431</v>
      </c>
      <c r="X12" s="64">
        <f t="shared" si="1"/>
        <v>862</v>
      </c>
      <c r="Y12" s="85">
        <v>4</v>
      </c>
      <c r="Z12" s="53">
        <f t="shared" si="2"/>
        <v>2460</v>
      </c>
    </row>
    <row r="13" spans="1:26" ht="15">
      <c r="A13" s="59">
        <v>9</v>
      </c>
      <c r="B13" s="66">
        <v>11</v>
      </c>
      <c r="C13" s="33" t="s">
        <v>53</v>
      </c>
      <c r="D13" s="44" t="s">
        <v>18</v>
      </c>
      <c r="E13" s="83">
        <v>1165</v>
      </c>
      <c r="F13" s="35">
        <v>301</v>
      </c>
      <c r="G13" s="85">
        <v>12</v>
      </c>
      <c r="H13" s="83">
        <v>1012</v>
      </c>
      <c r="I13" s="35">
        <v>176</v>
      </c>
      <c r="J13" s="90">
        <v>18</v>
      </c>
      <c r="K13" s="83">
        <v>504</v>
      </c>
      <c r="L13" s="37">
        <v>240</v>
      </c>
      <c r="M13" s="95">
        <v>14</v>
      </c>
      <c r="N13" s="97">
        <v>878</v>
      </c>
      <c r="O13" s="35">
        <v>497</v>
      </c>
      <c r="P13" s="84">
        <v>3</v>
      </c>
      <c r="Q13" s="103">
        <v>1152</v>
      </c>
      <c r="R13" s="35">
        <v>413</v>
      </c>
      <c r="S13" s="30">
        <f t="shared" si="0"/>
        <v>826</v>
      </c>
      <c r="T13" s="85">
        <v>6</v>
      </c>
      <c r="U13" s="83">
        <v>4</v>
      </c>
      <c r="V13" s="30">
        <v>72</v>
      </c>
      <c r="W13" s="37">
        <v>209</v>
      </c>
      <c r="X13" s="64">
        <f t="shared" si="1"/>
        <v>418</v>
      </c>
      <c r="Y13" s="85">
        <v>13</v>
      </c>
      <c r="Z13" s="53">
        <f t="shared" si="2"/>
        <v>2458</v>
      </c>
    </row>
    <row r="14" spans="1:26" ht="15">
      <c r="A14" s="59">
        <v>11</v>
      </c>
      <c r="B14" s="66">
        <v>12</v>
      </c>
      <c r="C14" s="33" t="s">
        <v>32</v>
      </c>
      <c r="D14" s="44" t="s">
        <v>18</v>
      </c>
      <c r="E14" s="83">
        <v>1091</v>
      </c>
      <c r="F14" s="35">
        <v>239</v>
      </c>
      <c r="G14" s="85">
        <v>16</v>
      </c>
      <c r="H14" s="83">
        <v>1097</v>
      </c>
      <c r="I14" s="35">
        <v>268</v>
      </c>
      <c r="J14" s="90">
        <v>12</v>
      </c>
      <c r="K14" s="83">
        <v>568</v>
      </c>
      <c r="L14" s="37">
        <v>466</v>
      </c>
      <c r="M14" s="95">
        <v>4</v>
      </c>
      <c r="N14" s="97">
        <v>839</v>
      </c>
      <c r="O14" s="35">
        <v>367</v>
      </c>
      <c r="P14" s="99">
        <v>7</v>
      </c>
      <c r="Q14" s="103">
        <v>777</v>
      </c>
      <c r="R14" s="35">
        <v>195</v>
      </c>
      <c r="S14" s="30">
        <f t="shared" si="0"/>
        <v>390</v>
      </c>
      <c r="T14" s="85">
        <v>18</v>
      </c>
      <c r="U14" s="83">
        <v>5</v>
      </c>
      <c r="V14" s="30">
        <v>261</v>
      </c>
      <c r="W14" s="37">
        <v>337</v>
      </c>
      <c r="X14" s="64">
        <f t="shared" si="1"/>
        <v>674</v>
      </c>
      <c r="Y14" s="85">
        <v>7</v>
      </c>
      <c r="Z14" s="53">
        <f t="shared" si="2"/>
        <v>2404</v>
      </c>
    </row>
    <row r="15" spans="1:26" ht="15">
      <c r="A15" s="59">
        <v>7</v>
      </c>
      <c r="B15" s="66">
        <v>13</v>
      </c>
      <c r="C15" s="33" t="s">
        <v>30</v>
      </c>
      <c r="D15" s="44" t="s">
        <v>18</v>
      </c>
      <c r="E15" s="83">
        <v>1148</v>
      </c>
      <c r="F15" s="35">
        <v>284</v>
      </c>
      <c r="G15" s="85">
        <v>13</v>
      </c>
      <c r="H15" s="83">
        <v>1179</v>
      </c>
      <c r="I15" s="35">
        <v>461</v>
      </c>
      <c r="J15" s="90">
        <v>4</v>
      </c>
      <c r="K15" s="83">
        <v>329</v>
      </c>
      <c r="L15" s="37">
        <v>132</v>
      </c>
      <c r="M15" s="95">
        <v>22</v>
      </c>
      <c r="N15" s="97">
        <v>601</v>
      </c>
      <c r="O15" s="35">
        <v>143</v>
      </c>
      <c r="P15" s="99">
        <v>20</v>
      </c>
      <c r="Q15" s="103">
        <v>1024</v>
      </c>
      <c r="R15" s="35">
        <v>322</v>
      </c>
      <c r="S15" s="30">
        <f t="shared" si="0"/>
        <v>644</v>
      </c>
      <c r="T15" s="85">
        <v>10</v>
      </c>
      <c r="U15" s="83">
        <v>5</v>
      </c>
      <c r="V15" s="30">
        <v>343</v>
      </c>
      <c r="W15" s="37">
        <v>365</v>
      </c>
      <c r="X15" s="64">
        <f t="shared" si="1"/>
        <v>730</v>
      </c>
      <c r="Y15" s="85">
        <v>6</v>
      </c>
      <c r="Z15" s="53">
        <f t="shared" si="2"/>
        <v>2394</v>
      </c>
    </row>
    <row r="16" spans="1:26" ht="15">
      <c r="A16" s="59">
        <v>12</v>
      </c>
      <c r="B16" s="66">
        <v>14</v>
      </c>
      <c r="C16" s="33" t="s">
        <v>82</v>
      </c>
      <c r="D16" s="44" t="s">
        <v>54</v>
      </c>
      <c r="E16" s="83">
        <v>1138</v>
      </c>
      <c r="F16" s="35">
        <v>268</v>
      </c>
      <c r="G16" s="85">
        <v>14</v>
      </c>
      <c r="H16" s="83">
        <v>929</v>
      </c>
      <c r="I16" s="35">
        <v>125</v>
      </c>
      <c r="J16" s="90">
        <v>22</v>
      </c>
      <c r="K16" s="83">
        <v>581</v>
      </c>
      <c r="L16" s="37">
        <v>685</v>
      </c>
      <c r="M16" s="84">
        <v>1</v>
      </c>
      <c r="N16" s="97">
        <v>615</v>
      </c>
      <c r="O16" s="35">
        <v>155</v>
      </c>
      <c r="P16" s="99">
        <v>19</v>
      </c>
      <c r="Q16" s="83">
        <v>623</v>
      </c>
      <c r="R16" s="35">
        <v>123</v>
      </c>
      <c r="S16" s="30">
        <f t="shared" si="0"/>
        <v>246</v>
      </c>
      <c r="T16" s="85">
        <v>24</v>
      </c>
      <c r="U16" s="83">
        <v>5</v>
      </c>
      <c r="V16" s="30">
        <v>13</v>
      </c>
      <c r="W16" s="37">
        <v>312</v>
      </c>
      <c r="X16" s="64">
        <f t="shared" si="1"/>
        <v>624</v>
      </c>
      <c r="Y16" s="85">
        <v>8</v>
      </c>
      <c r="Z16" s="53">
        <f t="shared" si="2"/>
        <v>2103</v>
      </c>
    </row>
    <row r="17" spans="1:26" ht="15">
      <c r="A17" s="59">
        <v>19</v>
      </c>
      <c r="B17" s="66">
        <v>15</v>
      </c>
      <c r="C17" s="33" t="s">
        <v>63</v>
      </c>
      <c r="D17" s="44" t="s">
        <v>120</v>
      </c>
      <c r="E17" s="83">
        <v>1203</v>
      </c>
      <c r="F17" s="35">
        <v>378</v>
      </c>
      <c r="G17" s="85">
        <v>8</v>
      </c>
      <c r="H17" s="83">
        <v>1171</v>
      </c>
      <c r="I17" s="35">
        <v>398</v>
      </c>
      <c r="J17" s="90">
        <v>6</v>
      </c>
      <c r="K17" s="83">
        <v>534</v>
      </c>
      <c r="L17" s="37">
        <v>292</v>
      </c>
      <c r="M17" s="95">
        <v>11</v>
      </c>
      <c r="N17" s="97">
        <v>809</v>
      </c>
      <c r="O17" s="35">
        <v>300</v>
      </c>
      <c r="P17" s="99">
        <v>10</v>
      </c>
      <c r="Q17" s="103">
        <v>781</v>
      </c>
      <c r="R17" s="35">
        <v>208</v>
      </c>
      <c r="S17" s="30">
        <f t="shared" si="0"/>
        <v>416</v>
      </c>
      <c r="T17" s="85">
        <v>17</v>
      </c>
      <c r="U17" s="83">
        <v>3.5</v>
      </c>
      <c r="V17" s="30">
        <v>-169</v>
      </c>
      <c r="W17" s="37">
        <v>145</v>
      </c>
      <c r="X17" s="64">
        <f t="shared" si="1"/>
        <v>290</v>
      </c>
      <c r="Y17" s="85">
        <v>17</v>
      </c>
      <c r="Z17" s="53">
        <f t="shared" si="2"/>
        <v>2074</v>
      </c>
    </row>
    <row r="18" spans="1:26" ht="15">
      <c r="A18" s="59">
        <v>21</v>
      </c>
      <c r="B18" s="66">
        <v>16</v>
      </c>
      <c r="C18" s="33" t="s">
        <v>61</v>
      </c>
      <c r="D18" s="44" t="s">
        <v>8</v>
      </c>
      <c r="E18" s="83">
        <v>980</v>
      </c>
      <c r="F18" s="35">
        <v>187</v>
      </c>
      <c r="G18" s="85">
        <v>20</v>
      </c>
      <c r="H18" s="83">
        <v>1178</v>
      </c>
      <c r="I18" s="35">
        <v>428</v>
      </c>
      <c r="J18" s="90">
        <v>5</v>
      </c>
      <c r="K18" s="83">
        <v>503</v>
      </c>
      <c r="L18" s="37">
        <v>225</v>
      </c>
      <c r="M18" s="95">
        <v>15</v>
      </c>
      <c r="N18" s="97">
        <v>675</v>
      </c>
      <c r="O18" s="35">
        <v>197</v>
      </c>
      <c r="P18" s="99">
        <v>16</v>
      </c>
      <c r="Q18" s="103">
        <v>1082</v>
      </c>
      <c r="R18" s="35">
        <v>364</v>
      </c>
      <c r="S18" s="30">
        <f t="shared" si="0"/>
        <v>728</v>
      </c>
      <c r="T18" s="85">
        <v>8</v>
      </c>
      <c r="U18" s="83"/>
      <c r="V18" s="30"/>
      <c r="W18" s="37"/>
      <c r="X18" s="64"/>
      <c r="Y18" s="85"/>
      <c r="Z18" s="53">
        <f t="shared" si="2"/>
        <v>1765</v>
      </c>
    </row>
    <row r="19" spans="1:26" ht="15">
      <c r="A19" s="59">
        <v>15</v>
      </c>
      <c r="B19" s="66">
        <v>17</v>
      </c>
      <c r="C19" s="33" t="s">
        <v>43</v>
      </c>
      <c r="D19" s="44" t="s">
        <v>18</v>
      </c>
      <c r="E19" s="83">
        <v>1075</v>
      </c>
      <c r="F19" s="35">
        <v>225</v>
      </c>
      <c r="G19" s="85">
        <v>17</v>
      </c>
      <c r="H19" s="83">
        <v>1146</v>
      </c>
      <c r="I19" s="35">
        <v>348</v>
      </c>
      <c r="J19" s="90">
        <v>8</v>
      </c>
      <c r="K19" s="83">
        <v>0</v>
      </c>
      <c r="L19" s="37">
        <v>69</v>
      </c>
      <c r="M19" s="95">
        <v>28</v>
      </c>
      <c r="N19" s="97">
        <v>747</v>
      </c>
      <c r="O19" s="35">
        <v>212</v>
      </c>
      <c r="P19" s="99">
        <v>15</v>
      </c>
      <c r="Q19" s="83">
        <v>936</v>
      </c>
      <c r="R19" s="35">
        <v>268</v>
      </c>
      <c r="S19" s="30">
        <f t="shared" si="0"/>
        <v>536</v>
      </c>
      <c r="T19" s="85">
        <v>13</v>
      </c>
      <c r="U19" s="103">
        <v>3</v>
      </c>
      <c r="V19" s="30">
        <v>-260</v>
      </c>
      <c r="W19" s="37">
        <v>116</v>
      </c>
      <c r="X19" s="64">
        <f aca="true" t="shared" si="3" ref="X19:X24">W19*2</f>
        <v>232</v>
      </c>
      <c r="Y19" s="85">
        <v>19</v>
      </c>
      <c r="Z19" s="53">
        <f t="shared" si="2"/>
        <v>1622</v>
      </c>
    </row>
    <row r="20" spans="1:26" ht="15">
      <c r="A20" s="59">
        <v>16</v>
      </c>
      <c r="B20" s="66">
        <v>18</v>
      </c>
      <c r="C20" s="33" t="s">
        <v>76</v>
      </c>
      <c r="D20" s="44" t="s">
        <v>8</v>
      </c>
      <c r="E20" s="83">
        <v>978</v>
      </c>
      <c r="F20" s="35">
        <v>175</v>
      </c>
      <c r="G20" s="85">
        <v>21</v>
      </c>
      <c r="H20" s="83">
        <v>1089</v>
      </c>
      <c r="I20" s="35">
        <v>251</v>
      </c>
      <c r="J20" s="90">
        <v>13</v>
      </c>
      <c r="K20" s="83">
        <v>477</v>
      </c>
      <c r="L20" s="37">
        <v>210</v>
      </c>
      <c r="M20" s="95">
        <v>16</v>
      </c>
      <c r="N20" s="97">
        <v>769</v>
      </c>
      <c r="O20" s="35">
        <v>244</v>
      </c>
      <c r="P20" s="99">
        <v>13</v>
      </c>
      <c r="Q20" s="83">
        <v>885</v>
      </c>
      <c r="R20" s="35">
        <v>222</v>
      </c>
      <c r="S20" s="30">
        <f t="shared" si="0"/>
        <v>444</v>
      </c>
      <c r="T20" s="85">
        <v>16</v>
      </c>
      <c r="U20" s="83">
        <v>3</v>
      </c>
      <c r="V20" s="30">
        <v>-392</v>
      </c>
      <c r="W20" s="37">
        <v>90</v>
      </c>
      <c r="X20" s="64">
        <f t="shared" si="3"/>
        <v>180</v>
      </c>
      <c r="Y20" s="85">
        <v>21</v>
      </c>
      <c r="Z20" s="53">
        <f t="shared" si="2"/>
        <v>1504</v>
      </c>
    </row>
    <row r="21" spans="1:26" ht="15">
      <c r="A21" s="59">
        <v>17</v>
      </c>
      <c r="B21" s="66">
        <v>19</v>
      </c>
      <c r="C21" s="33" t="s">
        <v>93</v>
      </c>
      <c r="D21" s="44" t="s">
        <v>18</v>
      </c>
      <c r="E21" s="83">
        <v>895</v>
      </c>
      <c r="F21" s="35">
        <v>142</v>
      </c>
      <c r="G21" s="85">
        <v>24</v>
      </c>
      <c r="H21" s="83">
        <v>1037</v>
      </c>
      <c r="I21" s="35">
        <v>189</v>
      </c>
      <c r="J21" s="90">
        <v>17</v>
      </c>
      <c r="K21" s="83">
        <v>411</v>
      </c>
      <c r="L21" s="37">
        <v>144</v>
      </c>
      <c r="M21" s="95">
        <v>21</v>
      </c>
      <c r="N21" s="97">
        <v>777</v>
      </c>
      <c r="O21" s="35">
        <v>262</v>
      </c>
      <c r="P21" s="99">
        <v>12</v>
      </c>
      <c r="Q21" s="103">
        <v>747</v>
      </c>
      <c r="R21" s="35">
        <v>182</v>
      </c>
      <c r="S21" s="30">
        <f t="shared" si="0"/>
        <v>364</v>
      </c>
      <c r="T21" s="85">
        <v>19</v>
      </c>
      <c r="U21" s="83">
        <v>4</v>
      </c>
      <c r="V21" s="30">
        <v>-432</v>
      </c>
      <c r="W21" s="37">
        <v>160</v>
      </c>
      <c r="X21" s="64">
        <f t="shared" si="3"/>
        <v>320</v>
      </c>
      <c r="Y21" s="85">
        <v>16</v>
      </c>
      <c r="Z21" s="53">
        <f t="shared" si="2"/>
        <v>1421</v>
      </c>
    </row>
    <row r="22" spans="1:26" ht="15">
      <c r="A22" s="59">
        <v>20</v>
      </c>
      <c r="B22" s="66">
        <v>20</v>
      </c>
      <c r="C22" s="33" t="s">
        <v>48</v>
      </c>
      <c r="D22" s="44" t="s">
        <v>18</v>
      </c>
      <c r="E22" s="83">
        <v>1006</v>
      </c>
      <c r="F22" s="35">
        <v>199</v>
      </c>
      <c r="G22" s="85">
        <v>19</v>
      </c>
      <c r="H22" s="83">
        <v>946</v>
      </c>
      <c r="I22" s="35">
        <v>137</v>
      </c>
      <c r="J22" s="90">
        <v>21</v>
      </c>
      <c r="K22" s="83">
        <v>68</v>
      </c>
      <c r="L22" s="37">
        <v>89</v>
      </c>
      <c r="M22" s="95">
        <v>26</v>
      </c>
      <c r="N22" s="97">
        <v>635</v>
      </c>
      <c r="O22" s="35">
        <v>183</v>
      </c>
      <c r="P22" s="99">
        <v>17</v>
      </c>
      <c r="Q22" s="103">
        <v>249</v>
      </c>
      <c r="R22" s="35">
        <v>102</v>
      </c>
      <c r="S22" s="30">
        <f t="shared" si="0"/>
        <v>204</v>
      </c>
      <c r="T22" s="85">
        <v>26</v>
      </c>
      <c r="U22" s="83">
        <v>4</v>
      </c>
      <c r="V22" s="30">
        <v>-380</v>
      </c>
      <c r="W22" s="37">
        <v>176</v>
      </c>
      <c r="X22" s="64">
        <f t="shared" si="3"/>
        <v>352</v>
      </c>
      <c r="Y22" s="85">
        <v>15</v>
      </c>
      <c r="Z22" s="53">
        <f t="shared" si="2"/>
        <v>1164</v>
      </c>
    </row>
    <row r="23" spans="1:26" ht="15">
      <c r="A23" s="59">
        <v>26</v>
      </c>
      <c r="B23" s="66">
        <v>21</v>
      </c>
      <c r="C23" s="67" t="s">
        <v>110</v>
      </c>
      <c r="D23" s="68" t="s">
        <v>57</v>
      </c>
      <c r="E23" s="86">
        <v>941</v>
      </c>
      <c r="F23" s="35">
        <v>163</v>
      </c>
      <c r="G23" s="85">
        <v>22</v>
      </c>
      <c r="H23" s="86"/>
      <c r="I23" s="37"/>
      <c r="J23" s="92"/>
      <c r="K23" s="86">
        <v>71</v>
      </c>
      <c r="L23" s="37">
        <v>99</v>
      </c>
      <c r="M23" s="95">
        <v>25</v>
      </c>
      <c r="N23" s="100"/>
      <c r="O23" s="37"/>
      <c r="P23" s="101"/>
      <c r="Q23" s="86">
        <v>992</v>
      </c>
      <c r="R23" s="35">
        <v>285</v>
      </c>
      <c r="S23" s="30">
        <f t="shared" si="0"/>
        <v>570</v>
      </c>
      <c r="T23" s="85">
        <v>12</v>
      </c>
      <c r="U23" s="106">
        <v>3.5</v>
      </c>
      <c r="V23" s="70">
        <v>-404</v>
      </c>
      <c r="W23" s="37">
        <v>130</v>
      </c>
      <c r="X23" s="64">
        <f t="shared" si="3"/>
        <v>260</v>
      </c>
      <c r="Y23" s="85">
        <v>18</v>
      </c>
      <c r="Z23" s="53">
        <f t="shared" si="2"/>
        <v>1092</v>
      </c>
    </row>
    <row r="24" spans="1:26" ht="15">
      <c r="A24" s="59">
        <v>23</v>
      </c>
      <c r="B24" s="66">
        <v>22</v>
      </c>
      <c r="C24" s="33" t="s">
        <v>45</v>
      </c>
      <c r="D24" s="44" t="s">
        <v>8</v>
      </c>
      <c r="E24" s="83">
        <v>801</v>
      </c>
      <c r="F24" s="35">
        <v>121</v>
      </c>
      <c r="G24" s="85">
        <v>26</v>
      </c>
      <c r="H24" s="83">
        <v>968</v>
      </c>
      <c r="I24" s="35">
        <v>162</v>
      </c>
      <c r="J24" s="90">
        <v>19</v>
      </c>
      <c r="K24" s="83">
        <v>453</v>
      </c>
      <c r="L24" s="37">
        <v>182</v>
      </c>
      <c r="M24" s="95">
        <v>18</v>
      </c>
      <c r="N24" s="97">
        <v>599</v>
      </c>
      <c r="O24" s="35">
        <v>130</v>
      </c>
      <c r="P24" s="99">
        <v>21</v>
      </c>
      <c r="Q24" s="103">
        <v>693</v>
      </c>
      <c r="R24" s="35">
        <v>157</v>
      </c>
      <c r="S24" s="30">
        <f t="shared" si="0"/>
        <v>314</v>
      </c>
      <c r="T24" s="85">
        <v>21</v>
      </c>
      <c r="U24" s="83">
        <v>1</v>
      </c>
      <c r="V24" s="30">
        <v>-740</v>
      </c>
      <c r="W24" s="37">
        <v>77</v>
      </c>
      <c r="X24" s="64">
        <f t="shared" si="3"/>
        <v>154</v>
      </c>
      <c r="Y24" s="85">
        <v>22</v>
      </c>
      <c r="Z24" s="53">
        <f t="shared" si="2"/>
        <v>1063</v>
      </c>
    </row>
    <row r="25" spans="1:26" ht="15">
      <c r="A25" s="59">
        <v>22</v>
      </c>
      <c r="B25" s="66">
        <v>23</v>
      </c>
      <c r="C25" s="33" t="s">
        <v>81</v>
      </c>
      <c r="D25" s="44" t="s">
        <v>18</v>
      </c>
      <c r="E25" s="83">
        <v>896</v>
      </c>
      <c r="F25" s="35">
        <v>152</v>
      </c>
      <c r="G25" s="85">
        <v>23</v>
      </c>
      <c r="H25" s="83">
        <v>1060</v>
      </c>
      <c r="I25" s="35">
        <v>219</v>
      </c>
      <c r="J25" s="90">
        <v>15</v>
      </c>
      <c r="K25" s="83">
        <v>450</v>
      </c>
      <c r="L25" s="37">
        <v>156</v>
      </c>
      <c r="M25" s="95">
        <v>20</v>
      </c>
      <c r="N25" s="97">
        <v>633</v>
      </c>
      <c r="O25" s="35">
        <v>169</v>
      </c>
      <c r="P25" s="99">
        <v>18</v>
      </c>
      <c r="Q25" s="103">
        <v>643</v>
      </c>
      <c r="R25" s="35">
        <v>134</v>
      </c>
      <c r="S25" s="30">
        <f t="shared" si="0"/>
        <v>268</v>
      </c>
      <c r="T25" s="85">
        <v>23</v>
      </c>
      <c r="U25" s="83"/>
      <c r="V25" s="30"/>
      <c r="W25" s="37"/>
      <c r="X25" s="64"/>
      <c r="Y25" s="85"/>
      <c r="Z25" s="53">
        <f t="shared" si="2"/>
        <v>964</v>
      </c>
    </row>
    <row r="26" spans="1:26" ht="15">
      <c r="A26" s="59">
        <v>28</v>
      </c>
      <c r="B26" s="66">
        <v>24</v>
      </c>
      <c r="C26" s="33" t="s">
        <v>77</v>
      </c>
      <c r="D26" s="44" t="s">
        <v>78</v>
      </c>
      <c r="E26" s="83">
        <v>1132</v>
      </c>
      <c r="F26" s="35">
        <v>253</v>
      </c>
      <c r="G26" s="85">
        <v>15</v>
      </c>
      <c r="H26" s="83"/>
      <c r="I26" s="37"/>
      <c r="J26" s="93"/>
      <c r="K26" s="83">
        <v>532</v>
      </c>
      <c r="L26" s="37">
        <v>274</v>
      </c>
      <c r="M26" s="95">
        <v>12</v>
      </c>
      <c r="N26" s="97"/>
      <c r="O26" s="35"/>
      <c r="P26" s="99"/>
      <c r="Q26" s="103">
        <v>10</v>
      </c>
      <c r="R26" s="35">
        <v>92</v>
      </c>
      <c r="S26" s="30">
        <f t="shared" si="0"/>
        <v>184</v>
      </c>
      <c r="T26" s="85">
        <v>27</v>
      </c>
      <c r="U26" s="83">
        <v>3</v>
      </c>
      <c r="V26" s="30">
        <v>-371</v>
      </c>
      <c r="W26" s="37">
        <v>103</v>
      </c>
      <c r="X26" s="64">
        <f>W26*2</f>
        <v>206</v>
      </c>
      <c r="Y26" s="85">
        <v>20</v>
      </c>
      <c r="Z26" s="53">
        <f t="shared" si="2"/>
        <v>917</v>
      </c>
    </row>
    <row r="27" spans="1:26" ht="15">
      <c r="A27" s="59">
        <v>24</v>
      </c>
      <c r="B27" s="66">
        <v>25</v>
      </c>
      <c r="C27" s="33" t="s">
        <v>72</v>
      </c>
      <c r="D27" s="44" t="s">
        <v>54</v>
      </c>
      <c r="E27" s="83">
        <v>1016</v>
      </c>
      <c r="F27" s="35">
        <v>212</v>
      </c>
      <c r="G27" s="85">
        <v>18</v>
      </c>
      <c r="H27" s="83">
        <v>892</v>
      </c>
      <c r="I27" s="35">
        <v>114</v>
      </c>
      <c r="J27" s="90">
        <v>23</v>
      </c>
      <c r="K27" s="83">
        <v>451</v>
      </c>
      <c r="L27" s="37">
        <v>169</v>
      </c>
      <c r="M27" s="95">
        <v>19</v>
      </c>
      <c r="N27" s="97">
        <v>396</v>
      </c>
      <c r="O27" s="35">
        <v>118</v>
      </c>
      <c r="P27" s="99">
        <v>22</v>
      </c>
      <c r="Q27" s="103">
        <v>662</v>
      </c>
      <c r="R27" s="35">
        <v>145</v>
      </c>
      <c r="S27" s="30">
        <f t="shared" si="0"/>
        <v>290</v>
      </c>
      <c r="T27" s="85">
        <v>22</v>
      </c>
      <c r="U27" s="83"/>
      <c r="V27" s="30"/>
      <c r="W27" s="37"/>
      <c r="X27" s="30"/>
      <c r="Y27" s="85"/>
      <c r="Z27" s="53">
        <f t="shared" si="2"/>
        <v>903</v>
      </c>
    </row>
    <row r="28" spans="1:26" ht="15">
      <c r="A28" s="59">
        <v>18</v>
      </c>
      <c r="B28" s="66">
        <v>26</v>
      </c>
      <c r="C28" s="33" t="s">
        <v>39</v>
      </c>
      <c r="D28" s="44" t="s">
        <v>8</v>
      </c>
      <c r="E28" s="83">
        <v>860</v>
      </c>
      <c r="F28" s="35">
        <v>131</v>
      </c>
      <c r="G28" s="85">
        <v>25</v>
      </c>
      <c r="H28" s="83">
        <v>1061</v>
      </c>
      <c r="I28" s="35">
        <v>234</v>
      </c>
      <c r="J28" s="90">
        <v>14</v>
      </c>
      <c r="K28" s="83">
        <v>21</v>
      </c>
      <c r="L28" s="37">
        <v>79</v>
      </c>
      <c r="M28" s="95">
        <v>27</v>
      </c>
      <c r="N28" s="97">
        <v>335</v>
      </c>
      <c r="O28" s="35">
        <v>95</v>
      </c>
      <c r="P28" s="99">
        <v>24</v>
      </c>
      <c r="Q28" s="83">
        <v>712</v>
      </c>
      <c r="R28" s="35">
        <v>169</v>
      </c>
      <c r="S28" s="30">
        <f t="shared" si="0"/>
        <v>338</v>
      </c>
      <c r="T28" s="85">
        <v>20</v>
      </c>
      <c r="U28" s="83"/>
      <c r="V28" s="30"/>
      <c r="W28" s="37"/>
      <c r="X28" s="64"/>
      <c r="Y28" s="53"/>
      <c r="Z28" s="53">
        <f t="shared" si="2"/>
        <v>877</v>
      </c>
    </row>
    <row r="29" spans="1:26" ht="15">
      <c r="A29" s="59">
        <v>25</v>
      </c>
      <c r="B29" s="66">
        <v>27</v>
      </c>
      <c r="C29" s="33" t="s">
        <v>97</v>
      </c>
      <c r="D29" s="44" t="s">
        <v>54</v>
      </c>
      <c r="E29" s="86">
        <v>744</v>
      </c>
      <c r="F29" s="35">
        <v>111</v>
      </c>
      <c r="G29" s="85">
        <v>27</v>
      </c>
      <c r="H29" s="86">
        <v>704</v>
      </c>
      <c r="I29" s="35">
        <v>103</v>
      </c>
      <c r="J29" s="90">
        <v>24</v>
      </c>
      <c r="K29" s="86">
        <v>305</v>
      </c>
      <c r="L29" s="37">
        <v>121</v>
      </c>
      <c r="M29" s="95">
        <v>23</v>
      </c>
      <c r="N29" s="100">
        <v>384</v>
      </c>
      <c r="O29" s="35">
        <v>107</v>
      </c>
      <c r="P29" s="99">
        <v>23</v>
      </c>
      <c r="Q29" s="86">
        <v>420</v>
      </c>
      <c r="R29" s="35">
        <v>113</v>
      </c>
      <c r="S29" s="30">
        <f t="shared" si="0"/>
        <v>226</v>
      </c>
      <c r="T29" s="85">
        <v>25</v>
      </c>
      <c r="U29" s="86"/>
      <c r="V29" s="69"/>
      <c r="W29" s="37"/>
      <c r="X29" s="70"/>
      <c r="Y29" s="92"/>
      <c r="Z29" s="53">
        <f t="shared" si="2"/>
        <v>668</v>
      </c>
    </row>
    <row r="30" spans="1:26" ht="15">
      <c r="A30" s="59">
        <v>27</v>
      </c>
      <c r="B30" s="71">
        <v>28</v>
      </c>
      <c r="C30" s="51" t="s">
        <v>52</v>
      </c>
      <c r="D30" s="52" t="s">
        <v>8</v>
      </c>
      <c r="E30" s="87">
        <v>462</v>
      </c>
      <c r="F30" s="73">
        <v>102</v>
      </c>
      <c r="G30" s="88">
        <v>28</v>
      </c>
      <c r="H30" s="87"/>
      <c r="I30" s="74"/>
      <c r="J30" s="94"/>
      <c r="K30" s="87">
        <v>465</v>
      </c>
      <c r="L30" s="74">
        <v>196</v>
      </c>
      <c r="M30" s="96">
        <v>17</v>
      </c>
      <c r="N30" s="102"/>
      <c r="O30" s="74"/>
      <c r="P30" s="88"/>
      <c r="Q30" s="104"/>
      <c r="R30" s="73"/>
      <c r="S30" s="75"/>
      <c r="T30" s="88"/>
      <c r="U30" s="87">
        <v>1</v>
      </c>
      <c r="V30" s="72">
        <v>-790</v>
      </c>
      <c r="W30" s="74">
        <v>65</v>
      </c>
      <c r="X30" s="75">
        <f>W30*2</f>
        <v>130</v>
      </c>
      <c r="Y30" s="88">
        <v>23</v>
      </c>
      <c r="Z30" s="54">
        <f t="shared" si="2"/>
        <v>428</v>
      </c>
    </row>
    <row r="31" spans="1:26" ht="15.75">
      <c r="A31" s="21"/>
      <c r="B31" s="22"/>
      <c r="C31" s="23"/>
      <c r="D31" s="23"/>
      <c r="E31" s="24"/>
      <c r="F31" s="17"/>
      <c r="G31" s="31"/>
      <c r="H31" s="24"/>
      <c r="I31"/>
      <c r="J31" s="25"/>
      <c r="K31" s="24"/>
      <c r="L31"/>
      <c r="M31" s="24"/>
      <c r="N31" s="24"/>
      <c r="O31" s="17"/>
      <c r="P31" s="24"/>
      <c r="Q31" s="24"/>
      <c r="R31"/>
      <c r="S31" s="27"/>
      <c r="T31" s="27"/>
      <c r="U31" s="24"/>
      <c r="V31" s="26"/>
      <c r="W31" s="17"/>
      <c r="X31" s="27"/>
      <c r="Y31" s="24"/>
      <c r="Z31" s="9"/>
    </row>
    <row r="32" spans="1:26" ht="15.75">
      <c r="A32" s="21"/>
      <c r="B32" s="22"/>
      <c r="C32" s="23"/>
      <c r="D32" s="23"/>
      <c r="E32" s="27"/>
      <c r="F32" s="17"/>
      <c r="G32" s="31"/>
      <c r="H32" s="27"/>
      <c r="I32"/>
      <c r="J32" s="24"/>
      <c r="K32" s="24"/>
      <c r="L32"/>
      <c r="M32" s="24"/>
      <c r="N32" s="27"/>
      <c r="O32" s="17"/>
      <c r="P32" s="27"/>
      <c r="Q32" s="24"/>
      <c r="R32"/>
      <c r="S32" s="27"/>
      <c r="T32" s="27"/>
      <c r="U32" s="24"/>
      <c r="V32" s="24"/>
      <c r="W32" s="27"/>
      <c r="X32" s="27"/>
      <c r="Y32" s="27"/>
      <c r="Z32" s="9"/>
    </row>
    <row r="33" spans="1:26" ht="15.75">
      <c r="A33" s="21"/>
      <c r="B33" s="22"/>
      <c r="C33" s="23"/>
      <c r="D33" s="23"/>
      <c r="E33" s="27"/>
      <c r="F33" s="17"/>
      <c r="G33" s="31"/>
      <c r="H33" s="27"/>
      <c r="I33"/>
      <c r="J33" s="25"/>
      <c r="K33" s="24"/>
      <c r="L33"/>
      <c r="M33" s="24"/>
      <c r="N33" s="27"/>
      <c r="O33" s="17"/>
      <c r="P33" s="27"/>
      <c r="Q33" s="24"/>
      <c r="R33"/>
      <c r="S33" s="27"/>
      <c r="T33" s="27"/>
      <c r="U33" s="27"/>
      <c r="V33" s="27"/>
      <c r="W33" s="27"/>
      <c r="X33" s="27"/>
      <c r="Y33" s="24"/>
      <c r="Z33" s="9"/>
    </row>
    <row r="34" spans="1:26" ht="15.75">
      <c r="A34" s="21"/>
      <c r="B34" s="22"/>
      <c r="C34" s="23"/>
      <c r="D34" s="23"/>
      <c r="E34" s="24"/>
      <c r="F34" s="17"/>
      <c r="G34" s="31"/>
      <c r="H34" s="24"/>
      <c r="I34"/>
      <c r="J34" s="24"/>
      <c r="K34" s="24"/>
      <c r="L34"/>
      <c r="M34" s="24"/>
      <c r="N34" s="26"/>
      <c r="O34" s="17"/>
      <c r="P34" s="24"/>
      <c r="Q34" s="24"/>
      <c r="R34"/>
      <c r="S34" s="27"/>
      <c r="T34" s="27"/>
      <c r="U34" s="24"/>
      <c r="V34" s="24"/>
      <c r="W34" s="27"/>
      <c r="X34" s="27"/>
      <c r="Y34" s="24"/>
      <c r="Z34" s="9"/>
    </row>
    <row r="35" spans="1:26" ht="15.75">
      <c r="A35" s="21"/>
      <c r="B35" s="22"/>
      <c r="C35" s="23"/>
      <c r="D35" s="23"/>
      <c r="E35" s="27"/>
      <c r="F35" s="17"/>
      <c r="G35" s="24"/>
      <c r="H35" s="27"/>
      <c r="I35" s="17"/>
      <c r="J35" s="25"/>
      <c r="K35" s="24"/>
      <c r="L35"/>
      <c r="M35" s="24"/>
      <c r="N35" s="27"/>
      <c r="O35" s="27"/>
      <c r="P35" s="27"/>
      <c r="Q35" s="24"/>
      <c r="R35"/>
      <c r="S35" s="27"/>
      <c r="T35" s="27"/>
      <c r="U35" s="27"/>
      <c r="V35" s="27"/>
      <c r="W35" s="27"/>
      <c r="X35" s="27"/>
      <c r="Y35" s="27"/>
      <c r="Z35" s="9"/>
    </row>
    <row r="36" spans="1:26" ht="15.75">
      <c r="A36" s="21"/>
      <c r="B36" s="22"/>
      <c r="C36" s="23"/>
      <c r="D36" s="23"/>
      <c r="E36" s="24"/>
      <c r="F36" s="17"/>
      <c r="G36" s="24"/>
      <c r="H36" s="24"/>
      <c r="I36" s="17"/>
      <c r="J36" s="25"/>
      <c r="K36" s="24"/>
      <c r="L36"/>
      <c r="M36" s="24"/>
      <c r="N36" s="26"/>
      <c r="O36" s="27"/>
      <c r="P36" s="27"/>
      <c r="Q36" s="24"/>
      <c r="R36"/>
      <c r="S36" s="27"/>
      <c r="T36" s="27"/>
      <c r="U36" s="24"/>
      <c r="V36" s="24"/>
      <c r="W36" s="27"/>
      <c r="X36" s="27"/>
      <c r="Y36" s="27"/>
      <c r="Z36" s="9"/>
    </row>
    <row r="37" spans="1:26" ht="15.75">
      <c r="A37" s="18"/>
      <c r="B37" s="10"/>
      <c r="C37" s="8"/>
      <c r="D37" s="8"/>
      <c r="E37" s="14"/>
      <c r="F37" s="17"/>
      <c r="G37" s="6"/>
      <c r="H37" s="14"/>
      <c r="I37" s="17"/>
      <c r="J37" s="6"/>
      <c r="K37" s="6"/>
      <c r="L37"/>
      <c r="M37" s="6"/>
      <c r="N37" s="14"/>
      <c r="O37" s="17"/>
      <c r="P37" s="6"/>
      <c r="Q37" s="6"/>
      <c r="R37"/>
      <c r="S37" s="17"/>
      <c r="T37" s="14"/>
      <c r="U37" s="14"/>
      <c r="V37" s="14"/>
      <c r="W37" s="17"/>
      <c r="X37" s="17"/>
      <c r="Y37" s="14"/>
      <c r="Z37" s="9"/>
    </row>
    <row r="38" spans="1:26" ht="15.75">
      <c r="A38" s="18"/>
      <c r="B38" s="10"/>
      <c r="C38" s="8"/>
      <c r="D38" s="8"/>
      <c r="E38" s="14"/>
      <c r="F38" s="17"/>
      <c r="G38" s="6"/>
      <c r="H38" s="14"/>
      <c r="I38" s="17"/>
      <c r="J38" s="6"/>
      <c r="K38" s="6"/>
      <c r="L38" s="17"/>
      <c r="M38" s="6"/>
      <c r="N38" s="14"/>
      <c r="O38" s="17"/>
      <c r="P38" s="6"/>
      <c r="Q38" s="6"/>
      <c r="R38"/>
      <c r="S38" s="17"/>
      <c r="T38" s="14"/>
      <c r="U38" s="6"/>
      <c r="V38" s="6"/>
      <c r="W38" s="17"/>
      <c r="X38" s="17"/>
      <c r="Y38" s="14"/>
      <c r="Z38" s="9"/>
    </row>
    <row r="39" spans="2:26" ht="15.75">
      <c r="B39" s="10"/>
      <c r="C39" s="15"/>
      <c r="D39" s="15"/>
      <c r="E39" s="14"/>
      <c r="F39" s="17"/>
      <c r="G39" s="6"/>
      <c r="H39" s="14"/>
      <c r="I39" s="17"/>
      <c r="J39" s="6"/>
      <c r="K39" s="6"/>
      <c r="L39" s="17"/>
      <c r="M39" s="6"/>
      <c r="N39" s="14"/>
      <c r="O39" s="17"/>
      <c r="P39" s="6"/>
      <c r="Q39" s="6"/>
      <c r="R39"/>
      <c r="S39" s="17"/>
      <c r="T39" s="14"/>
      <c r="U39" s="6"/>
      <c r="V39" s="6"/>
      <c r="W39" s="17"/>
      <c r="X39" s="17"/>
      <c r="Y39" s="6"/>
      <c r="Z39" s="9"/>
    </row>
    <row r="40" spans="2:26" ht="15.75">
      <c r="B40" s="10"/>
      <c r="C40" s="15"/>
      <c r="D40" s="15"/>
      <c r="E40" s="14"/>
      <c r="F40" s="17"/>
      <c r="G40" s="6"/>
      <c r="H40" s="14"/>
      <c r="I40" s="17"/>
      <c r="J40" s="6"/>
      <c r="K40" s="6"/>
      <c r="L40" s="17"/>
      <c r="M40" s="6"/>
      <c r="N40" s="14"/>
      <c r="O40" s="17"/>
      <c r="P40" s="14"/>
      <c r="Q40" s="6"/>
      <c r="R40"/>
      <c r="S40" s="17"/>
      <c r="T40" s="14"/>
      <c r="U40" s="14"/>
      <c r="V40" s="14"/>
      <c r="W40" s="17"/>
      <c r="X40" s="17"/>
      <c r="Y40" s="6"/>
      <c r="Z40" s="9"/>
    </row>
    <row r="41" spans="2:26" ht="15.75">
      <c r="B41" s="10"/>
      <c r="C41" s="12"/>
      <c r="D41" s="13"/>
      <c r="E41" s="14"/>
      <c r="F41" s="17"/>
      <c r="G41" s="6"/>
      <c r="H41" s="14"/>
      <c r="I41" s="17"/>
      <c r="J41" s="6"/>
      <c r="K41" s="6"/>
      <c r="L41" s="17"/>
      <c r="M41" s="6"/>
      <c r="N41" s="14"/>
      <c r="O41" s="17"/>
      <c r="P41" s="14"/>
      <c r="Q41" s="6"/>
      <c r="R41"/>
      <c r="S41" s="17"/>
      <c r="T41" s="14"/>
      <c r="U41" s="14"/>
      <c r="V41" s="14"/>
      <c r="W41" s="17"/>
      <c r="X41" s="17"/>
      <c r="Y41" s="14"/>
      <c r="Z41" s="9"/>
    </row>
    <row r="42" spans="2:26" ht="15.75">
      <c r="B42" s="10"/>
      <c r="C42" s="11"/>
      <c r="D42" s="13"/>
      <c r="E42" s="14"/>
      <c r="F42" s="17"/>
      <c r="G42" s="6"/>
      <c r="H42" s="14"/>
      <c r="I42" s="17"/>
      <c r="J42" s="6"/>
      <c r="K42" s="6"/>
      <c r="L42" s="17"/>
      <c r="M42" s="6"/>
      <c r="N42" s="14"/>
      <c r="O42" s="17"/>
      <c r="P42" s="14"/>
      <c r="Q42" s="6"/>
      <c r="R42"/>
      <c r="S42" s="17"/>
      <c r="T42" s="14"/>
      <c r="U42" s="14"/>
      <c r="V42" s="14"/>
      <c r="W42" s="17"/>
      <c r="X42" s="17"/>
      <c r="Y42" s="14"/>
      <c r="Z42" s="9"/>
    </row>
    <row r="43" spans="2:26" ht="15.75">
      <c r="B43" s="10"/>
      <c r="C43" s="15"/>
      <c r="D43" s="15"/>
      <c r="E43" s="14"/>
      <c r="F43" s="17"/>
      <c r="G43" s="6"/>
      <c r="H43" s="14"/>
      <c r="I43" s="17"/>
      <c r="J43" s="6"/>
      <c r="K43" s="6"/>
      <c r="L43" s="17"/>
      <c r="M43" s="6"/>
      <c r="N43" s="14"/>
      <c r="O43" s="17"/>
      <c r="P43" s="6"/>
      <c r="Q43" s="6"/>
      <c r="R43" s="17"/>
      <c r="S43" s="17"/>
      <c r="T43" s="14"/>
      <c r="U43" s="14"/>
      <c r="V43" s="14"/>
      <c r="W43" s="17"/>
      <c r="X43" s="17"/>
      <c r="Y43" s="14"/>
      <c r="Z43" s="9"/>
    </row>
    <row r="44" spans="2:26" ht="15.75">
      <c r="B44" s="10"/>
      <c r="C44" s="16"/>
      <c r="D44" s="16"/>
      <c r="E44" s="14"/>
      <c r="F44" s="17"/>
      <c r="G44" s="14"/>
      <c r="H44" s="14"/>
      <c r="I44" s="17"/>
      <c r="J44" s="14"/>
      <c r="K44" s="14"/>
      <c r="L44" s="14"/>
      <c r="M44" s="14"/>
      <c r="N44" s="14"/>
      <c r="O44" s="17"/>
      <c r="P44" s="14"/>
      <c r="Q44" s="6"/>
      <c r="R44" s="17"/>
      <c r="S44" s="17"/>
      <c r="T44" s="14"/>
      <c r="U44" s="14"/>
      <c r="V44" s="14"/>
      <c r="W44" s="17"/>
      <c r="X44" s="17"/>
      <c r="Y44" s="6"/>
      <c r="Z44" s="9"/>
    </row>
    <row r="45" spans="5:19" ht="15">
      <c r="E45" s="17"/>
      <c r="F45" s="17"/>
      <c r="I45" s="17"/>
      <c r="L45" s="17"/>
      <c r="O45" s="17"/>
      <c r="R45" s="17"/>
      <c r="S45" s="17"/>
    </row>
    <row r="46" spans="5:19" ht="15">
      <c r="E46" s="17"/>
      <c r="F46" s="17"/>
      <c r="I46" s="17"/>
      <c r="O46" s="17"/>
      <c r="R46" s="17"/>
      <c r="S46" s="17"/>
    </row>
    <row r="47" spans="5:15" ht="15">
      <c r="E47" s="17"/>
      <c r="F47" s="17"/>
      <c r="I47" s="17"/>
      <c r="O47" s="17"/>
    </row>
    <row r="48" spans="5:6" ht="15">
      <c r="E48" s="17"/>
      <c r="F48" s="17"/>
    </row>
    <row r="49" spans="5:6" ht="15">
      <c r="E49" s="17"/>
      <c r="F49" s="17"/>
    </row>
    <row r="50" ht="15">
      <c r="E50" s="17"/>
    </row>
    <row r="51" ht="15">
      <c r="E51" s="17"/>
    </row>
    <row r="52" ht="15">
      <c r="E52" s="17"/>
    </row>
    <row r="53" ht="15">
      <c r="E53" s="17"/>
    </row>
  </sheetData>
  <sheetProtection/>
  <mergeCells count="6">
    <mergeCell ref="E1:G1"/>
    <mergeCell ref="H1:J1"/>
    <mergeCell ref="K1:M1"/>
    <mergeCell ref="U1:Y1"/>
    <mergeCell ref="Q1:T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66" r:id="rId1"/>
  <headerFooter>
    <oddHeader>&amp;CCNIS 2022 ET3
GENERAL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82" zoomScaleNormal="82" zoomScalePageLayoutView="0" workbookViewId="0" topLeftCell="A1">
      <selection activeCell="G46" sqref="G46"/>
    </sheetView>
  </sheetViews>
  <sheetFormatPr defaultColWidth="9.140625" defaultRowHeight="15"/>
  <cols>
    <col min="1" max="1" width="4.140625" style="3" bestFit="1" customWidth="1"/>
    <col min="2" max="2" width="13.57421875" style="4" customWidth="1"/>
    <col min="3" max="3" width="17.7109375" style="0" customWidth="1"/>
    <col min="4" max="4" width="6.00390625" style="1" bestFit="1" customWidth="1"/>
    <col min="5" max="5" width="8.00390625" style="1" bestFit="1" customWidth="1"/>
    <col min="6" max="6" width="19.8515625" style="0" customWidth="1"/>
    <col min="7" max="7" width="8.421875" style="1" bestFit="1" customWidth="1"/>
    <col min="8" max="8" width="6.28125" style="1" bestFit="1" customWidth="1"/>
    <col min="9" max="9" width="16.00390625" style="0" customWidth="1"/>
    <col min="10" max="10" width="6.7109375" style="1" bestFit="1" customWidth="1"/>
    <col min="11" max="11" width="6.28125" style="1" bestFit="1" customWidth="1"/>
    <col min="12" max="12" width="17.28125" style="0" customWidth="1"/>
    <col min="13" max="13" width="8.7109375" style="1" bestFit="1" customWidth="1"/>
    <col min="14" max="14" width="6.28125" style="1" bestFit="1" customWidth="1"/>
    <col min="15" max="15" width="16.28125" style="0" customWidth="1"/>
    <col min="16" max="16" width="8.57421875" style="1" bestFit="1" customWidth="1"/>
    <col min="17" max="17" width="6.28125" style="1" bestFit="1" customWidth="1"/>
    <col min="18" max="18" width="19.28125" style="0" customWidth="1"/>
    <col min="19" max="19" width="6.28125" style="1" bestFit="1" customWidth="1"/>
    <col min="20" max="20" width="6.28125" style="3" bestFit="1" customWidth="1"/>
    <col min="21" max="21" width="7.00390625" style="4" bestFit="1" customWidth="1"/>
  </cols>
  <sheetData>
    <row r="1" spans="1:21" ht="18.75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5">
      <c r="A2" s="112" t="s">
        <v>13</v>
      </c>
      <c r="B2" s="113" t="s">
        <v>17</v>
      </c>
      <c r="C2" s="107" t="s">
        <v>9</v>
      </c>
      <c r="D2" s="108"/>
      <c r="E2" s="109"/>
      <c r="F2" s="108" t="s">
        <v>117</v>
      </c>
      <c r="G2" s="108"/>
      <c r="H2" s="108"/>
      <c r="I2" s="169" t="s">
        <v>111</v>
      </c>
      <c r="J2" s="170"/>
      <c r="K2" s="171"/>
      <c r="L2" s="108" t="s">
        <v>118</v>
      </c>
      <c r="M2" s="108"/>
      <c r="N2" s="108"/>
      <c r="O2" s="107" t="s">
        <v>24</v>
      </c>
      <c r="P2" s="108"/>
      <c r="Q2" s="109"/>
      <c r="R2" s="108" t="s">
        <v>25</v>
      </c>
      <c r="S2" s="108"/>
      <c r="T2" s="109"/>
      <c r="U2" s="162" t="s">
        <v>12</v>
      </c>
    </row>
    <row r="3" spans="1:21" s="110" customFormat="1" ht="12.75">
      <c r="A3" s="128"/>
      <c r="B3" s="129"/>
      <c r="C3" s="144" t="s">
        <v>16</v>
      </c>
      <c r="D3" s="77" t="s">
        <v>19</v>
      </c>
      <c r="E3" s="82" t="s">
        <v>127</v>
      </c>
      <c r="F3" s="130" t="s">
        <v>16</v>
      </c>
      <c r="G3" s="77" t="s">
        <v>26</v>
      </c>
      <c r="H3" s="77" t="s">
        <v>127</v>
      </c>
      <c r="I3" s="144" t="s">
        <v>16</v>
      </c>
      <c r="J3" s="77" t="s">
        <v>125</v>
      </c>
      <c r="K3" s="82" t="s">
        <v>127</v>
      </c>
      <c r="L3" s="130" t="s">
        <v>16</v>
      </c>
      <c r="M3" s="77" t="s">
        <v>28</v>
      </c>
      <c r="N3" s="77" t="s">
        <v>127</v>
      </c>
      <c r="O3" s="144" t="s">
        <v>16</v>
      </c>
      <c r="P3" s="77" t="s">
        <v>27</v>
      </c>
      <c r="Q3" s="82" t="s">
        <v>127</v>
      </c>
      <c r="R3" s="130" t="s">
        <v>16</v>
      </c>
      <c r="S3" s="77" t="s">
        <v>126</v>
      </c>
      <c r="T3" s="77" t="s">
        <v>127</v>
      </c>
      <c r="U3" s="163"/>
    </row>
    <row r="4" spans="1:21" s="110" customFormat="1" ht="12.75">
      <c r="A4" s="131"/>
      <c r="B4" s="132"/>
      <c r="C4" s="145"/>
      <c r="D4" s="134"/>
      <c r="E4" s="146"/>
      <c r="F4" s="133"/>
      <c r="G4" s="134"/>
      <c r="H4" s="134"/>
      <c r="I4" s="145"/>
      <c r="J4" s="134"/>
      <c r="K4" s="146"/>
      <c r="L4" s="133"/>
      <c r="M4" s="134"/>
      <c r="N4" s="134"/>
      <c r="O4" s="145"/>
      <c r="P4" s="134"/>
      <c r="Q4" s="146"/>
      <c r="R4" s="133"/>
      <c r="S4" s="134"/>
      <c r="T4" s="134"/>
      <c r="U4" s="164"/>
    </row>
    <row r="5" spans="1:21" ht="15" customHeight="1">
      <c r="A5" s="114">
        <v>1</v>
      </c>
      <c r="B5" s="115" t="s">
        <v>49</v>
      </c>
      <c r="C5" s="147" t="s">
        <v>40</v>
      </c>
      <c r="D5" s="30">
        <v>1297</v>
      </c>
      <c r="E5" s="148"/>
      <c r="F5" s="12" t="s">
        <v>34</v>
      </c>
      <c r="G5" s="116">
        <v>1210</v>
      </c>
      <c r="H5" s="117"/>
      <c r="I5" s="147" t="s">
        <v>82</v>
      </c>
      <c r="J5" s="30">
        <v>581</v>
      </c>
      <c r="K5" s="149"/>
      <c r="L5" s="12" t="s">
        <v>34</v>
      </c>
      <c r="M5" s="116">
        <v>1018</v>
      </c>
      <c r="N5" s="117"/>
      <c r="O5" s="147" t="s">
        <v>40</v>
      </c>
      <c r="P5" s="65">
        <v>1298</v>
      </c>
      <c r="Q5" s="149"/>
      <c r="R5" s="12" t="s">
        <v>44</v>
      </c>
      <c r="S5" s="35">
        <v>7</v>
      </c>
      <c r="T5" s="117"/>
      <c r="U5" s="165"/>
    </row>
    <row r="6" spans="1:21" ht="15" customHeight="1">
      <c r="A6" s="114"/>
      <c r="B6" s="115"/>
      <c r="C6" s="147" t="s">
        <v>44</v>
      </c>
      <c r="D6" s="30">
        <v>1265</v>
      </c>
      <c r="E6" s="148"/>
      <c r="F6" s="12" t="s">
        <v>44</v>
      </c>
      <c r="G6" s="116">
        <v>1152</v>
      </c>
      <c r="H6" s="117"/>
      <c r="I6" s="147" t="s">
        <v>40</v>
      </c>
      <c r="J6" s="30">
        <v>573</v>
      </c>
      <c r="K6" s="149"/>
      <c r="L6" s="12" t="s">
        <v>47</v>
      </c>
      <c r="M6" s="118">
        <v>848</v>
      </c>
      <c r="N6" s="117"/>
      <c r="O6" s="147" t="s">
        <v>34</v>
      </c>
      <c r="P6" s="65">
        <v>1237</v>
      </c>
      <c r="Q6" s="149"/>
      <c r="R6" s="12" t="s">
        <v>34</v>
      </c>
      <c r="S6" s="35">
        <v>6</v>
      </c>
      <c r="T6" s="117"/>
      <c r="U6" s="165"/>
    </row>
    <row r="7" spans="1:21" ht="15" customHeight="1">
      <c r="A7" s="114"/>
      <c r="B7" s="115"/>
      <c r="C7" s="147" t="s">
        <v>41</v>
      </c>
      <c r="D7" s="30">
        <v>1244</v>
      </c>
      <c r="E7" s="149">
        <v>1</v>
      </c>
      <c r="F7" s="12" t="s">
        <v>47</v>
      </c>
      <c r="G7" s="116">
        <v>1130</v>
      </c>
      <c r="H7" s="117">
        <v>2</v>
      </c>
      <c r="I7" s="147" t="s">
        <v>41</v>
      </c>
      <c r="J7" s="30">
        <v>570</v>
      </c>
      <c r="K7" s="149">
        <v>1</v>
      </c>
      <c r="L7" s="12" t="s">
        <v>40</v>
      </c>
      <c r="M7" s="116">
        <v>832</v>
      </c>
      <c r="N7" s="117">
        <v>1</v>
      </c>
      <c r="O7" s="147" t="s">
        <v>47</v>
      </c>
      <c r="P7" s="65">
        <v>1225</v>
      </c>
      <c r="Q7" s="149">
        <v>1</v>
      </c>
      <c r="R7" s="12" t="s">
        <v>41</v>
      </c>
      <c r="S7" s="35">
        <v>6</v>
      </c>
      <c r="T7" s="117">
        <v>1</v>
      </c>
      <c r="U7" s="165"/>
    </row>
    <row r="8" spans="1:21" ht="15">
      <c r="A8" s="123"/>
      <c r="B8" s="124"/>
      <c r="C8" s="150"/>
      <c r="D8" s="126">
        <f>SUM(D5:D7)</f>
        <v>3806</v>
      </c>
      <c r="E8" s="151">
        <v>575</v>
      </c>
      <c r="F8" s="127"/>
      <c r="G8" s="126">
        <f>SUM(G5:G7)</f>
        <v>3492</v>
      </c>
      <c r="H8" s="126">
        <v>389</v>
      </c>
      <c r="I8" s="150"/>
      <c r="J8" s="126">
        <f>SUM(J5:J7)</f>
        <v>1724</v>
      </c>
      <c r="K8" s="151">
        <v>575</v>
      </c>
      <c r="L8" s="127"/>
      <c r="M8" s="126">
        <f>SUM(M5:M7)</f>
        <v>2698</v>
      </c>
      <c r="N8" s="126">
        <v>575</v>
      </c>
      <c r="O8" s="150"/>
      <c r="P8" s="126">
        <f>SUM(P5:P7)</f>
        <v>3760</v>
      </c>
      <c r="Q8" s="151">
        <v>1150</v>
      </c>
      <c r="R8" s="125"/>
      <c r="S8" s="126">
        <f>SUM(S5:S7)</f>
        <v>19</v>
      </c>
      <c r="T8" s="126">
        <v>1150</v>
      </c>
      <c r="U8" s="166">
        <f>E8+H8+K8+N8+Q8+T8</f>
        <v>4414</v>
      </c>
    </row>
    <row r="9" spans="1:21" ht="15">
      <c r="A9" s="112"/>
      <c r="B9" s="135"/>
      <c r="C9" s="152"/>
      <c r="D9" s="137"/>
      <c r="E9" s="153"/>
      <c r="F9" s="136"/>
      <c r="G9" s="137"/>
      <c r="H9" s="138"/>
      <c r="I9" s="152"/>
      <c r="J9" s="137"/>
      <c r="K9" s="157"/>
      <c r="L9" s="136"/>
      <c r="M9" s="137"/>
      <c r="N9" s="137"/>
      <c r="O9" s="152"/>
      <c r="P9" s="137"/>
      <c r="Q9" s="157"/>
      <c r="R9" s="139"/>
      <c r="S9" s="137"/>
      <c r="T9" s="138"/>
      <c r="U9" s="167"/>
    </row>
    <row r="10" spans="1:21" ht="15">
      <c r="A10" s="114">
        <v>2</v>
      </c>
      <c r="B10" s="115" t="s">
        <v>18</v>
      </c>
      <c r="C10" s="147" t="s">
        <v>36</v>
      </c>
      <c r="D10" s="30">
        <v>1310</v>
      </c>
      <c r="E10" s="149"/>
      <c r="F10" s="12" t="s">
        <v>38</v>
      </c>
      <c r="G10" s="116">
        <v>1293</v>
      </c>
      <c r="H10" s="117"/>
      <c r="I10" s="147" t="s">
        <v>32</v>
      </c>
      <c r="J10" s="30">
        <v>568</v>
      </c>
      <c r="K10" s="149"/>
      <c r="L10" s="12" t="s">
        <v>36</v>
      </c>
      <c r="M10" s="118">
        <v>890</v>
      </c>
      <c r="N10" s="117"/>
      <c r="O10" s="147" t="s">
        <v>36</v>
      </c>
      <c r="P10" s="65">
        <v>1302</v>
      </c>
      <c r="Q10" s="149"/>
      <c r="R10" s="12" t="s">
        <v>35</v>
      </c>
      <c r="S10" s="117">
        <v>7</v>
      </c>
      <c r="T10" s="117"/>
      <c r="U10" s="165"/>
    </row>
    <row r="11" spans="1:21" ht="15">
      <c r="A11" s="114"/>
      <c r="B11" s="115"/>
      <c r="C11" s="147" t="s">
        <v>38</v>
      </c>
      <c r="D11" s="30">
        <v>1237</v>
      </c>
      <c r="E11" s="149"/>
      <c r="F11" s="12" t="s">
        <v>36</v>
      </c>
      <c r="G11" s="116">
        <v>1281</v>
      </c>
      <c r="H11" s="117"/>
      <c r="I11" s="147" t="s">
        <v>36</v>
      </c>
      <c r="J11" s="30">
        <v>557</v>
      </c>
      <c r="K11" s="149"/>
      <c r="L11" s="12" t="s">
        <v>53</v>
      </c>
      <c r="M11" s="118">
        <v>878</v>
      </c>
      <c r="N11" s="117"/>
      <c r="O11" s="147" t="s">
        <v>53</v>
      </c>
      <c r="P11" s="65">
        <v>1152</v>
      </c>
      <c r="Q11" s="149"/>
      <c r="R11" s="12" t="s">
        <v>36</v>
      </c>
      <c r="S11" s="117">
        <v>5</v>
      </c>
      <c r="T11" s="117"/>
      <c r="U11" s="165"/>
    </row>
    <row r="12" spans="1:21" ht="15">
      <c r="A12" s="114"/>
      <c r="B12" s="115"/>
      <c r="C12" s="147" t="s">
        <v>35</v>
      </c>
      <c r="D12" s="30">
        <v>1199</v>
      </c>
      <c r="E12" s="149">
        <v>2</v>
      </c>
      <c r="F12" s="12" t="s">
        <v>30</v>
      </c>
      <c r="G12" s="116">
        <v>1179</v>
      </c>
      <c r="H12" s="117">
        <v>1</v>
      </c>
      <c r="I12" s="147" t="s">
        <v>35</v>
      </c>
      <c r="J12" s="30">
        <v>550</v>
      </c>
      <c r="K12" s="149">
        <v>2</v>
      </c>
      <c r="L12" s="12" t="s">
        <v>38</v>
      </c>
      <c r="M12" s="118">
        <v>860</v>
      </c>
      <c r="N12" s="117">
        <v>2</v>
      </c>
      <c r="O12" s="147" t="s">
        <v>38</v>
      </c>
      <c r="P12" s="65">
        <v>1070</v>
      </c>
      <c r="Q12" s="149">
        <v>2</v>
      </c>
      <c r="R12" s="12" t="s">
        <v>30</v>
      </c>
      <c r="S12" s="117">
        <v>5</v>
      </c>
      <c r="T12" s="117">
        <v>2</v>
      </c>
      <c r="U12" s="165"/>
    </row>
    <row r="13" spans="1:21" ht="15">
      <c r="A13" s="123"/>
      <c r="B13" s="124"/>
      <c r="C13" s="150"/>
      <c r="D13" s="126">
        <f>SUM(D10:D12)</f>
        <v>3746</v>
      </c>
      <c r="E13" s="151">
        <v>389</v>
      </c>
      <c r="F13" s="127"/>
      <c r="G13" s="126">
        <f>SUM(G10:G12)</f>
        <v>3753</v>
      </c>
      <c r="H13" s="126">
        <v>575</v>
      </c>
      <c r="I13" s="160"/>
      <c r="J13" s="126">
        <f>SUM(J10:J12)</f>
        <v>1675</v>
      </c>
      <c r="K13" s="151">
        <v>389</v>
      </c>
      <c r="L13" s="127"/>
      <c r="M13" s="126">
        <f>SUM(M10:M12)</f>
        <v>2628</v>
      </c>
      <c r="N13" s="126">
        <v>389</v>
      </c>
      <c r="O13" s="150"/>
      <c r="P13" s="126">
        <f>SUM(P10:P12)</f>
        <v>3524</v>
      </c>
      <c r="Q13" s="151">
        <v>778</v>
      </c>
      <c r="R13" s="125"/>
      <c r="S13" s="126">
        <f>SUM(S10:S12)</f>
        <v>17</v>
      </c>
      <c r="T13" s="126">
        <v>778</v>
      </c>
      <c r="U13" s="166">
        <f>E13+H13+K13+N13+Q13+T13</f>
        <v>3298</v>
      </c>
    </row>
    <row r="14" spans="1:21" ht="15">
      <c r="A14" s="112"/>
      <c r="B14" s="135"/>
      <c r="C14" s="152"/>
      <c r="D14" s="138"/>
      <c r="E14" s="153"/>
      <c r="F14" s="136"/>
      <c r="G14" s="138"/>
      <c r="H14" s="138"/>
      <c r="I14" s="161"/>
      <c r="J14" s="138"/>
      <c r="K14" s="153"/>
      <c r="L14" s="136"/>
      <c r="M14" s="138"/>
      <c r="N14" s="138"/>
      <c r="O14" s="152"/>
      <c r="P14" s="138"/>
      <c r="Q14" s="153"/>
      <c r="R14" s="139"/>
      <c r="S14" s="138"/>
      <c r="T14" s="138"/>
      <c r="U14" s="167"/>
    </row>
    <row r="15" spans="1:21" ht="15">
      <c r="A15" s="114">
        <v>3</v>
      </c>
      <c r="B15" s="115" t="s">
        <v>8</v>
      </c>
      <c r="C15" s="147" t="s">
        <v>61</v>
      </c>
      <c r="D15" s="30">
        <v>980</v>
      </c>
      <c r="E15" s="149"/>
      <c r="F15" s="12" t="s">
        <v>61</v>
      </c>
      <c r="G15" s="116">
        <v>1178</v>
      </c>
      <c r="H15" s="117"/>
      <c r="I15" s="147" t="s">
        <v>61</v>
      </c>
      <c r="J15" s="30">
        <v>503</v>
      </c>
      <c r="K15" s="149"/>
      <c r="L15" s="12" t="s">
        <v>76</v>
      </c>
      <c r="M15" s="118">
        <v>769</v>
      </c>
      <c r="N15" s="117"/>
      <c r="O15" s="147" t="s">
        <v>61</v>
      </c>
      <c r="P15" s="65">
        <v>1082</v>
      </c>
      <c r="Q15" s="149"/>
      <c r="R15" s="12" t="s">
        <v>76</v>
      </c>
      <c r="S15" s="120">
        <v>3</v>
      </c>
      <c r="T15" s="117"/>
      <c r="U15" s="165"/>
    </row>
    <row r="16" spans="1:21" ht="15">
      <c r="A16" s="114"/>
      <c r="B16" s="115"/>
      <c r="C16" s="147" t="s">
        <v>76</v>
      </c>
      <c r="D16" s="30">
        <v>978</v>
      </c>
      <c r="E16" s="149"/>
      <c r="F16" s="12" t="s">
        <v>76</v>
      </c>
      <c r="G16" s="116">
        <v>1089</v>
      </c>
      <c r="H16" s="117"/>
      <c r="I16" s="147" t="s">
        <v>76</v>
      </c>
      <c r="J16" s="30">
        <v>477</v>
      </c>
      <c r="K16" s="149"/>
      <c r="L16" s="12" t="s">
        <v>61</v>
      </c>
      <c r="M16" s="118">
        <v>675</v>
      </c>
      <c r="N16" s="117"/>
      <c r="O16" s="147" t="s">
        <v>76</v>
      </c>
      <c r="P16" s="30">
        <v>885</v>
      </c>
      <c r="Q16" s="149"/>
      <c r="R16" s="12" t="s">
        <v>45</v>
      </c>
      <c r="S16" s="120">
        <v>1</v>
      </c>
      <c r="T16" s="117"/>
      <c r="U16" s="165"/>
    </row>
    <row r="17" spans="1:21" ht="15">
      <c r="A17" s="114"/>
      <c r="B17" s="115"/>
      <c r="C17" s="147" t="s">
        <v>39</v>
      </c>
      <c r="D17" s="30">
        <v>860</v>
      </c>
      <c r="E17" s="149">
        <v>3</v>
      </c>
      <c r="F17" s="12" t="s">
        <v>39</v>
      </c>
      <c r="G17" s="116">
        <v>1061</v>
      </c>
      <c r="H17" s="117">
        <v>3</v>
      </c>
      <c r="I17" s="147" t="s">
        <v>52</v>
      </c>
      <c r="J17" s="30">
        <v>465</v>
      </c>
      <c r="K17" s="149">
        <v>3</v>
      </c>
      <c r="L17" s="12" t="s">
        <v>45</v>
      </c>
      <c r="M17" s="118">
        <v>599</v>
      </c>
      <c r="N17" s="117">
        <v>3</v>
      </c>
      <c r="O17" s="147" t="s">
        <v>39</v>
      </c>
      <c r="P17" s="30">
        <v>712</v>
      </c>
      <c r="Q17" s="149">
        <v>3</v>
      </c>
      <c r="R17" s="12" t="s">
        <v>52</v>
      </c>
      <c r="S17" s="120">
        <v>1</v>
      </c>
      <c r="T17" s="117">
        <v>3</v>
      </c>
      <c r="U17" s="165"/>
    </row>
    <row r="18" spans="1:21" ht="15">
      <c r="A18" s="123"/>
      <c r="B18" s="124"/>
      <c r="C18" s="150"/>
      <c r="D18" s="126">
        <f>SUM(D15:D17)</f>
        <v>2818</v>
      </c>
      <c r="E18" s="151">
        <v>312</v>
      </c>
      <c r="F18" s="127"/>
      <c r="G18" s="126">
        <f>SUM(G15:G17)</f>
        <v>3328</v>
      </c>
      <c r="H18" s="126">
        <v>312</v>
      </c>
      <c r="I18" s="150"/>
      <c r="J18" s="126">
        <f>SUM(J15:J17)</f>
        <v>1445</v>
      </c>
      <c r="K18" s="151">
        <v>312</v>
      </c>
      <c r="L18" s="127"/>
      <c r="M18" s="126">
        <f>SUM(M15:M17)</f>
        <v>2043</v>
      </c>
      <c r="N18" s="126">
        <v>312</v>
      </c>
      <c r="O18" s="150"/>
      <c r="P18" s="126">
        <f>SUM(P15:P17)</f>
        <v>2679</v>
      </c>
      <c r="Q18" s="151">
        <v>624</v>
      </c>
      <c r="R18" s="127"/>
      <c r="S18" s="126">
        <f>SUM(S15:S17)</f>
        <v>5</v>
      </c>
      <c r="T18" s="126">
        <v>624</v>
      </c>
      <c r="U18" s="166">
        <f>E18+H18+K18+N18+Q18+T18</f>
        <v>2496</v>
      </c>
    </row>
    <row r="19" spans="1:21" ht="15">
      <c r="A19" s="112"/>
      <c r="B19" s="135"/>
      <c r="C19" s="152"/>
      <c r="D19" s="138"/>
      <c r="E19" s="153"/>
      <c r="F19" s="136"/>
      <c r="G19" s="138"/>
      <c r="H19" s="138"/>
      <c r="I19" s="152"/>
      <c r="J19" s="138"/>
      <c r="K19" s="153"/>
      <c r="L19" s="136"/>
      <c r="M19" s="138"/>
      <c r="N19" s="138"/>
      <c r="O19" s="152"/>
      <c r="P19" s="138"/>
      <c r="Q19" s="153"/>
      <c r="R19" s="136"/>
      <c r="S19" s="138"/>
      <c r="T19" s="138"/>
      <c r="U19" s="167"/>
    </row>
    <row r="20" spans="1:21" ht="15">
      <c r="A20" s="114">
        <v>4</v>
      </c>
      <c r="B20" s="115" t="s">
        <v>120</v>
      </c>
      <c r="C20" s="154" t="s">
        <v>63</v>
      </c>
      <c r="D20" s="35">
        <v>1203</v>
      </c>
      <c r="E20" s="149"/>
      <c r="F20" s="121" t="s">
        <v>63</v>
      </c>
      <c r="G20" s="35">
        <v>1171</v>
      </c>
      <c r="H20" s="117"/>
      <c r="I20" s="154" t="s">
        <v>63</v>
      </c>
      <c r="J20" s="117">
        <v>534</v>
      </c>
      <c r="K20" s="149"/>
      <c r="L20" s="121" t="s">
        <v>63</v>
      </c>
      <c r="M20" s="122">
        <v>809</v>
      </c>
      <c r="N20" s="117"/>
      <c r="O20" s="154" t="s">
        <v>63</v>
      </c>
      <c r="P20" s="117">
        <v>781</v>
      </c>
      <c r="Q20" s="149"/>
      <c r="R20" s="121" t="s">
        <v>63</v>
      </c>
      <c r="S20" s="117">
        <v>4</v>
      </c>
      <c r="T20" s="117"/>
      <c r="U20" s="165"/>
    </row>
    <row r="21" spans="1:21" ht="15">
      <c r="A21" s="114"/>
      <c r="B21" s="115"/>
      <c r="C21" s="155"/>
      <c r="D21" s="35"/>
      <c r="E21" s="149"/>
      <c r="F21" s="119"/>
      <c r="G21" s="35"/>
      <c r="H21" s="117"/>
      <c r="I21" s="155"/>
      <c r="J21" s="117"/>
      <c r="K21" s="149"/>
      <c r="L21" s="119"/>
      <c r="M21" s="117"/>
      <c r="N21" s="117"/>
      <c r="O21" s="155"/>
      <c r="P21" s="117"/>
      <c r="Q21" s="149"/>
      <c r="R21" s="119"/>
      <c r="S21" s="117"/>
      <c r="T21" s="117"/>
      <c r="U21" s="165"/>
    </row>
    <row r="22" spans="1:21" ht="15">
      <c r="A22" s="114"/>
      <c r="B22" s="115"/>
      <c r="C22" s="155"/>
      <c r="D22" s="35"/>
      <c r="E22" s="149">
        <v>4</v>
      </c>
      <c r="F22" s="119"/>
      <c r="G22" s="35"/>
      <c r="H22" s="117">
        <v>4</v>
      </c>
      <c r="I22" s="155"/>
      <c r="J22" s="117"/>
      <c r="K22" s="149">
        <v>4</v>
      </c>
      <c r="L22" s="119"/>
      <c r="M22" s="117"/>
      <c r="N22" s="117">
        <v>4</v>
      </c>
      <c r="O22" s="155"/>
      <c r="P22" s="117"/>
      <c r="Q22" s="149">
        <v>5</v>
      </c>
      <c r="R22" s="119"/>
      <c r="S22" s="117"/>
      <c r="T22" s="117">
        <v>4</v>
      </c>
      <c r="U22" s="165"/>
    </row>
    <row r="23" spans="1:21" ht="15">
      <c r="A23" s="114"/>
      <c r="B23" s="115"/>
      <c r="C23" s="155"/>
      <c r="D23" s="117">
        <f>SUM(D20:D22)</f>
        <v>1203</v>
      </c>
      <c r="E23" s="149">
        <v>254</v>
      </c>
      <c r="F23" s="119"/>
      <c r="G23" s="117">
        <f>SUM(G20:G22)</f>
        <v>1171</v>
      </c>
      <c r="H23" s="117">
        <v>254</v>
      </c>
      <c r="I23" s="155"/>
      <c r="J23" s="117">
        <f>SUM(J20:J22)</f>
        <v>534</v>
      </c>
      <c r="K23" s="149">
        <v>254</v>
      </c>
      <c r="L23" s="119"/>
      <c r="M23" s="117">
        <f>SUM(M20:M22)</f>
        <v>809</v>
      </c>
      <c r="N23" s="117">
        <v>254</v>
      </c>
      <c r="O23" s="155"/>
      <c r="P23" s="117">
        <f>SUM(P20:P22)</f>
        <v>781</v>
      </c>
      <c r="Q23" s="149">
        <v>410</v>
      </c>
      <c r="R23" s="119"/>
      <c r="S23" s="117">
        <f>SUM(S20:S22)</f>
        <v>4</v>
      </c>
      <c r="T23" s="117">
        <v>508</v>
      </c>
      <c r="U23" s="165">
        <f>E23+H23+K23+N23+Q23+T23</f>
        <v>1934</v>
      </c>
    </row>
    <row r="24" spans="1:22" ht="15">
      <c r="A24" s="112"/>
      <c r="B24" s="135"/>
      <c r="C24" s="156"/>
      <c r="D24" s="137"/>
      <c r="E24" s="157"/>
      <c r="F24" s="140"/>
      <c r="G24" s="137"/>
      <c r="H24" s="137"/>
      <c r="I24" s="156"/>
      <c r="J24" s="137"/>
      <c r="K24" s="157"/>
      <c r="L24" s="140"/>
      <c r="M24" s="137"/>
      <c r="N24" s="137"/>
      <c r="O24" s="156"/>
      <c r="P24" s="137"/>
      <c r="Q24" s="157"/>
      <c r="R24" s="140"/>
      <c r="S24" s="137"/>
      <c r="T24" s="138"/>
      <c r="U24" s="168"/>
      <c r="V24" s="141"/>
    </row>
    <row r="25" spans="1:22" ht="15">
      <c r="A25" s="114">
        <v>5</v>
      </c>
      <c r="B25" s="115" t="s">
        <v>57</v>
      </c>
      <c r="C25" s="158" t="s">
        <v>110</v>
      </c>
      <c r="D25" s="117">
        <v>941</v>
      </c>
      <c r="E25" s="149"/>
      <c r="F25" s="119"/>
      <c r="G25" s="117"/>
      <c r="H25" s="117"/>
      <c r="I25" s="158" t="s">
        <v>110</v>
      </c>
      <c r="J25" s="35">
        <v>71</v>
      </c>
      <c r="K25" s="149"/>
      <c r="L25" s="119"/>
      <c r="M25" s="35"/>
      <c r="N25" s="117"/>
      <c r="O25" s="158" t="s">
        <v>110</v>
      </c>
      <c r="P25" s="35">
        <v>993</v>
      </c>
      <c r="Q25" s="149"/>
      <c r="R25" s="68" t="s">
        <v>110</v>
      </c>
      <c r="S25" s="35">
        <v>3</v>
      </c>
      <c r="T25" s="117"/>
      <c r="U25" s="165"/>
      <c r="V25" s="142"/>
    </row>
    <row r="26" spans="1:22" ht="15">
      <c r="A26" s="114"/>
      <c r="B26" s="115"/>
      <c r="C26" s="159"/>
      <c r="D26" s="117"/>
      <c r="E26" s="149"/>
      <c r="F26" s="119"/>
      <c r="G26" s="117"/>
      <c r="H26" s="117"/>
      <c r="I26" s="155"/>
      <c r="J26" s="35"/>
      <c r="K26" s="149"/>
      <c r="L26" s="119"/>
      <c r="M26" s="35"/>
      <c r="N26" s="117"/>
      <c r="O26" s="159"/>
      <c r="P26" s="35"/>
      <c r="Q26" s="149"/>
      <c r="R26" s="119"/>
      <c r="S26" s="35"/>
      <c r="T26" s="117"/>
      <c r="U26" s="165"/>
      <c r="V26" s="142"/>
    </row>
    <row r="27" spans="1:22" ht="15">
      <c r="A27" s="114"/>
      <c r="B27" s="115"/>
      <c r="C27" s="159"/>
      <c r="D27" s="117"/>
      <c r="E27" s="149">
        <v>6</v>
      </c>
      <c r="F27" s="119"/>
      <c r="G27" s="117"/>
      <c r="H27" s="117"/>
      <c r="I27" s="155"/>
      <c r="J27" s="35"/>
      <c r="K27" s="149">
        <v>6</v>
      </c>
      <c r="L27" s="119"/>
      <c r="M27" s="35"/>
      <c r="N27" s="117"/>
      <c r="O27" s="159"/>
      <c r="P27" s="35"/>
      <c r="Q27" s="149">
        <v>4</v>
      </c>
      <c r="R27" s="119"/>
      <c r="S27" s="35"/>
      <c r="T27" s="117">
        <v>5</v>
      </c>
      <c r="U27" s="165"/>
      <c r="V27" s="142"/>
    </row>
    <row r="28" spans="1:22" ht="15">
      <c r="A28" s="123"/>
      <c r="B28" s="124"/>
      <c r="C28" s="160"/>
      <c r="D28" s="126">
        <f>SUM(D25:D27)</f>
        <v>941</v>
      </c>
      <c r="E28" s="151">
        <v>163</v>
      </c>
      <c r="F28" s="127"/>
      <c r="G28" s="126">
        <f>SUM(G25:G27)</f>
        <v>0</v>
      </c>
      <c r="H28" s="126"/>
      <c r="I28" s="150"/>
      <c r="J28" s="126">
        <f>SUM(J25:J27)</f>
        <v>71</v>
      </c>
      <c r="K28" s="151">
        <v>163</v>
      </c>
      <c r="L28" s="127"/>
      <c r="M28" s="126">
        <f>SUM(M25:M27)</f>
        <v>0</v>
      </c>
      <c r="N28" s="126"/>
      <c r="O28" s="160"/>
      <c r="P28" s="126">
        <f>SUM(P25:P27)</f>
        <v>993</v>
      </c>
      <c r="Q28" s="151">
        <v>508</v>
      </c>
      <c r="R28" s="127"/>
      <c r="S28" s="126">
        <f>SUM(S25:S27)</f>
        <v>3</v>
      </c>
      <c r="T28" s="126">
        <v>410</v>
      </c>
      <c r="U28" s="166">
        <f>E28+H28+K28+N28+Q28+T28</f>
        <v>1244</v>
      </c>
      <c r="V28" s="143"/>
    </row>
    <row r="29" spans="1:21" ht="15">
      <c r="A29" s="114"/>
      <c r="B29" s="115"/>
      <c r="C29" s="159"/>
      <c r="D29" s="117"/>
      <c r="E29" s="149"/>
      <c r="F29" s="119"/>
      <c r="G29" s="117"/>
      <c r="H29" s="117"/>
      <c r="I29" s="155"/>
      <c r="J29" s="117"/>
      <c r="K29" s="149"/>
      <c r="L29" s="119"/>
      <c r="M29" s="117"/>
      <c r="N29" s="117"/>
      <c r="O29" s="159"/>
      <c r="P29" s="117"/>
      <c r="Q29" s="149"/>
      <c r="R29" s="119"/>
      <c r="S29" s="117"/>
      <c r="T29" s="117"/>
      <c r="U29" s="165"/>
    </row>
    <row r="30" spans="1:21" ht="15">
      <c r="A30" s="114">
        <v>6</v>
      </c>
      <c r="B30" s="115" t="s">
        <v>119</v>
      </c>
      <c r="C30" s="154" t="s">
        <v>77</v>
      </c>
      <c r="D30" s="35">
        <v>1132</v>
      </c>
      <c r="E30" s="149"/>
      <c r="F30" s="46"/>
      <c r="G30" s="35"/>
      <c r="H30" s="117"/>
      <c r="I30" s="154" t="s">
        <v>77</v>
      </c>
      <c r="J30" s="35">
        <v>532</v>
      </c>
      <c r="K30" s="149"/>
      <c r="L30" s="46"/>
      <c r="M30" s="35"/>
      <c r="N30" s="117"/>
      <c r="O30" s="154" t="s">
        <v>77</v>
      </c>
      <c r="P30" s="69">
        <v>10</v>
      </c>
      <c r="Q30" s="149"/>
      <c r="R30" s="121" t="s">
        <v>77</v>
      </c>
      <c r="S30" s="35">
        <v>2</v>
      </c>
      <c r="T30" s="117"/>
      <c r="U30" s="165"/>
    </row>
    <row r="31" spans="1:21" ht="15">
      <c r="A31" s="114"/>
      <c r="B31" s="115"/>
      <c r="C31" s="159"/>
      <c r="D31" s="35"/>
      <c r="E31" s="149"/>
      <c r="F31" s="119"/>
      <c r="G31" s="35"/>
      <c r="H31" s="117"/>
      <c r="I31" s="155"/>
      <c r="J31" s="35"/>
      <c r="K31" s="149"/>
      <c r="L31" s="119"/>
      <c r="M31" s="35"/>
      <c r="N31" s="117"/>
      <c r="O31" s="159"/>
      <c r="P31" s="35"/>
      <c r="Q31" s="149"/>
      <c r="R31" s="119"/>
      <c r="S31" s="35"/>
      <c r="T31" s="117"/>
      <c r="U31" s="165"/>
    </row>
    <row r="32" spans="1:21" ht="15">
      <c r="A32" s="114"/>
      <c r="B32" s="115"/>
      <c r="C32" s="159"/>
      <c r="D32" s="35"/>
      <c r="E32" s="149">
        <v>5</v>
      </c>
      <c r="F32" s="119"/>
      <c r="G32" s="35"/>
      <c r="H32" s="117"/>
      <c r="I32" s="155"/>
      <c r="J32" s="35"/>
      <c r="K32" s="149">
        <v>5</v>
      </c>
      <c r="L32" s="119"/>
      <c r="M32" s="35"/>
      <c r="N32" s="117"/>
      <c r="O32" s="159"/>
      <c r="P32" s="35"/>
      <c r="Q32" s="149">
        <v>6</v>
      </c>
      <c r="R32" s="119"/>
      <c r="S32" s="35"/>
      <c r="T32" s="117">
        <v>6</v>
      </c>
      <c r="U32" s="165"/>
    </row>
    <row r="33" spans="1:21" ht="15">
      <c r="A33" s="123"/>
      <c r="B33" s="124"/>
      <c r="C33" s="160"/>
      <c r="D33" s="126">
        <f>SUM(D30:D32)</f>
        <v>1132</v>
      </c>
      <c r="E33" s="151">
        <v>205</v>
      </c>
      <c r="F33" s="127"/>
      <c r="G33" s="126">
        <f>SUM(G30:G32)</f>
        <v>0</v>
      </c>
      <c r="H33" s="126"/>
      <c r="I33" s="150"/>
      <c r="J33" s="126">
        <f>SUM(J30:J32)</f>
        <v>532</v>
      </c>
      <c r="K33" s="151">
        <v>205</v>
      </c>
      <c r="L33" s="127"/>
      <c r="M33" s="126">
        <f>SUM(M30:M32)</f>
        <v>0</v>
      </c>
      <c r="N33" s="126"/>
      <c r="O33" s="160"/>
      <c r="P33" s="126">
        <f>SUM(P30:P32)</f>
        <v>10</v>
      </c>
      <c r="Q33" s="151">
        <v>326</v>
      </c>
      <c r="R33" s="127"/>
      <c r="S33" s="126">
        <f>SUM(S30:S32)</f>
        <v>2</v>
      </c>
      <c r="T33" s="126">
        <v>326</v>
      </c>
      <c r="U33" s="166">
        <f>E33+H33+K33+N33+Q33+T33</f>
        <v>1062</v>
      </c>
    </row>
    <row r="34" spans="3:15" ht="15">
      <c r="C34" s="56"/>
      <c r="D34" s="3"/>
      <c r="E34" s="3"/>
      <c r="F34" s="2"/>
      <c r="G34" s="3"/>
      <c r="O34" s="56"/>
    </row>
    <row r="41" ht="15">
      <c r="AB41">
        <v>1</v>
      </c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1">
      <selection activeCell="A2" sqref="A2:J75"/>
    </sheetView>
  </sheetViews>
  <sheetFormatPr defaultColWidth="9.140625" defaultRowHeight="15"/>
  <cols>
    <col min="1" max="1" width="7.140625" style="35" customWidth="1"/>
    <col min="2" max="2" width="9.140625" style="35" customWidth="1"/>
    <col min="3" max="3" width="22.00390625" style="36" customWidth="1"/>
    <col min="4" max="4" width="15.140625" style="36" customWidth="1"/>
    <col min="5" max="5" width="7.57421875" style="35" customWidth="1"/>
    <col min="6" max="6" width="11.57421875" style="35" customWidth="1"/>
    <col min="7" max="7" width="9.7109375" style="35" customWidth="1"/>
    <col min="8" max="8" width="12.57421875" style="35" customWidth="1"/>
    <col min="9" max="9" width="12.140625" style="35" customWidth="1"/>
    <col min="10" max="16384" width="9.140625" style="37" customWidth="1"/>
  </cols>
  <sheetData>
    <row r="1" spans="1:9" ht="15">
      <c r="A1" s="35" t="s">
        <v>21</v>
      </c>
      <c r="B1" s="35" t="s">
        <v>1</v>
      </c>
      <c r="C1" s="36" t="s">
        <v>2</v>
      </c>
      <c r="D1" s="36" t="s">
        <v>3</v>
      </c>
      <c r="E1" s="35" t="s">
        <v>4</v>
      </c>
      <c r="F1" s="35" t="s">
        <v>5</v>
      </c>
      <c r="G1" s="35" t="s">
        <v>22</v>
      </c>
      <c r="H1" s="35" t="s">
        <v>23</v>
      </c>
      <c r="I1" s="35" t="s">
        <v>6</v>
      </c>
    </row>
    <row r="2" spans="1:15" ht="15" customHeight="1">
      <c r="A2" s="38">
        <v>1</v>
      </c>
      <c r="B2" s="55">
        <f aca="true" t="shared" si="0" ref="B2:B27">SUM(E2+F2+G2+H2+I2)/5</f>
        <v>199.8</v>
      </c>
      <c r="C2" s="19" t="s">
        <v>40</v>
      </c>
      <c r="D2" s="20" t="s">
        <v>54</v>
      </c>
      <c r="E2" s="47">
        <v>207</v>
      </c>
      <c r="F2" s="47">
        <v>207</v>
      </c>
      <c r="G2" s="47">
        <v>204</v>
      </c>
      <c r="H2" s="47">
        <v>197</v>
      </c>
      <c r="I2" s="47">
        <v>184</v>
      </c>
      <c r="J2" s="30" t="s">
        <v>108</v>
      </c>
      <c r="K2" s="40"/>
      <c r="L2" s="41"/>
      <c r="M2" s="40"/>
      <c r="N2" s="41"/>
      <c r="O2" s="42"/>
    </row>
    <row r="3" spans="1:15" ht="15" customHeight="1">
      <c r="A3" s="38">
        <v>2</v>
      </c>
      <c r="B3" s="55">
        <f t="shared" si="0"/>
        <v>196.6</v>
      </c>
      <c r="C3" s="19" t="s">
        <v>36</v>
      </c>
      <c r="D3" s="20" t="s">
        <v>18</v>
      </c>
      <c r="E3" s="47">
        <v>195</v>
      </c>
      <c r="F3" s="47">
        <v>203</v>
      </c>
      <c r="G3" s="47">
        <v>208</v>
      </c>
      <c r="H3" s="47">
        <v>188</v>
      </c>
      <c r="I3" s="47">
        <v>189</v>
      </c>
      <c r="J3" s="30" t="s">
        <v>108</v>
      </c>
      <c r="K3" s="40"/>
      <c r="L3" s="41"/>
      <c r="M3" s="40"/>
      <c r="N3" s="41"/>
      <c r="O3" s="42"/>
    </row>
    <row r="4" spans="1:15" ht="15" customHeight="1">
      <c r="A4" s="38">
        <v>3</v>
      </c>
      <c r="B4" s="55">
        <f t="shared" si="0"/>
        <v>191</v>
      </c>
      <c r="C4" s="19" t="s">
        <v>35</v>
      </c>
      <c r="D4" s="20" t="s">
        <v>18</v>
      </c>
      <c r="E4" s="47">
        <v>194</v>
      </c>
      <c r="F4" s="47">
        <v>191</v>
      </c>
      <c r="G4" s="47">
        <v>188</v>
      </c>
      <c r="H4" s="47">
        <v>197</v>
      </c>
      <c r="I4" s="47">
        <v>185</v>
      </c>
      <c r="J4" s="41" t="s">
        <v>108</v>
      </c>
      <c r="K4" s="40"/>
      <c r="L4" s="41"/>
      <c r="M4" s="40"/>
      <c r="N4" s="41"/>
      <c r="O4" s="42"/>
    </row>
    <row r="5" spans="1:15" ht="15" customHeight="1">
      <c r="A5" s="38">
        <v>4</v>
      </c>
      <c r="B5" s="55">
        <f t="shared" si="0"/>
        <v>188.2</v>
      </c>
      <c r="C5" s="19" t="s">
        <v>34</v>
      </c>
      <c r="D5" s="20" t="s">
        <v>54</v>
      </c>
      <c r="E5" s="47">
        <v>194</v>
      </c>
      <c r="F5" s="47">
        <v>182</v>
      </c>
      <c r="G5" s="47">
        <v>187</v>
      </c>
      <c r="H5" s="47">
        <v>195</v>
      </c>
      <c r="I5" s="47">
        <v>183</v>
      </c>
      <c r="J5" s="41" t="s">
        <v>108</v>
      </c>
      <c r="K5" s="40"/>
      <c r="L5" s="41"/>
      <c r="M5" s="40"/>
      <c r="N5" s="41"/>
      <c r="O5" s="43"/>
    </row>
    <row r="6" spans="1:15" ht="15" customHeight="1">
      <c r="A6" s="38">
        <v>5</v>
      </c>
      <c r="B6" s="55">
        <f t="shared" si="0"/>
        <v>188</v>
      </c>
      <c r="C6" s="19" t="s">
        <v>38</v>
      </c>
      <c r="D6" s="20" t="s">
        <v>18</v>
      </c>
      <c r="E6" s="47">
        <v>198</v>
      </c>
      <c r="F6" s="47">
        <v>187</v>
      </c>
      <c r="G6" s="47">
        <v>195</v>
      </c>
      <c r="H6" s="47">
        <v>180</v>
      </c>
      <c r="I6" s="47">
        <v>180</v>
      </c>
      <c r="J6" s="30" t="s">
        <v>108</v>
      </c>
      <c r="K6" s="40"/>
      <c r="L6" s="41"/>
      <c r="M6" s="40"/>
      <c r="N6" s="41"/>
      <c r="O6" s="42"/>
    </row>
    <row r="7" spans="1:15" ht="15" customHeight="1">
      <c r="A7" s="38">
        <v>6</v>
      </c>
      <c r="B7" s="55">
        <f t="shared" si="0"/>
        <v>184.2</v>
      </c>
      <c r="C7" s="19" t="s">
        <v>41</v>
      </c>
      <c r="D7" s="20" t="s">
        <v>54</v>
      </c>
      <c r="E7" s="47">
        <v>197</v>
      </c>
      <c r="F7" s="47">
        <v>188</v>
      </c>
      <c r="G7" s="47">
        <v>185</v>
      </c>
      <c r="H7" s="47">
        <v>174</v>
      </c>
      <c r="I7" s="47">
        <v>177</v>
      </c>
      <c r="J7" s="41" t="s">
        <v>108</v>
      </c>
      <c r="K7" s="40"/>
      <c r="L7" s="41"/>
      <c r="M7" s="40"/>
      <c r="N7" s="41"/>
      <c r="O7" s="43"/>
    </row>
    <row r="8" spans="1:15" ht="15" customHeight="1">
      <c r="A8" s="38">
        <v>7</v>
      </c>
      <c r="B8" s="55">
        <f t="shared" si="0"/>
        <v>178.2</v>
      </c>
      <c r="C8" s="19" t="s">
        <v>30</v>
      </c>
      <c r="D8" s="20" t="s">
        <v>18</v>
      </c>
      <c r="E8" s="28">
        <v>189</v>
      </c>
      <c r="F8" s="28">
        <v>172</v>
      </c>
      <c r="G8" s="28">
        <v>174</v>
      </c>
      <c r="H8" s="28">
        <v>183</v>
      </c>
      <c r="I8" s="28">
        <v>173</v>
      </c>
      <c r="J8" s="41" t="s">
        <v>108</v>
      </c>
      <c r="K8" s="45"/>
      <c r="L8" s="41"/>
      <c r="M8" s="45"/>
      <c r="N8" s="41"/>
      <c r="O8" s="42"/>
    </row>
    <row r="9" spans="1:15" ht="15" customHeight="1">
      <c r="A9" s="38">
        <v>8</v>
      </c>
      <c r="B9" s="55">
        <f t="shared" si="0"/>
        <v>176</v>
      </c>
      <c r="C9" s="19" t="s">
        <v>44</v>
      </c>
      <c r="D9" s="20" t="s">
        <v>54</v>
      </c>
      <c r="E9" s="28">
        <v>194</v>
      </c>
      <c r="F9" s="28">
        <v>175</v>
      </c>
      <c r="G9" s="28">
        <v>177</v>
      </c>
      <c r="H9" s="28">
        <v>180</v>
      </c>
      <c r="I9" s="28">
        <v>154</v>
      </c>
      <c r="J9" s="41" t="s">
        <v>108</v>
      </c>
      <c r="K9" s="45"/>
      <c r="L9" s="41"/>
      <c r="M9" s="45"/>
      <c r="N9" s="41"/>
      <c r="O9" s="43"/>
    </row>
    <row r="10" spans="1:15" ht="15" customHeight="1">
      <c r="A10" s="38">
        <v>9</v>
      </c>
      <c r="B10" s="55">
        <f t="shared" si="0"/>
        <v>173.4</v>
      </c>
      <c r="C10" s="19" t="s">
        <v>53</v>
      </c>
      <c r="D10" s="20" t="s">
        <v>18</v>
      </c>
      <c r="E10" s="28">
        <v>174</v>
      </c>
      <c r="F10" s="28">
        <v>170</v>
      </c>
      <c r="G10" s="28">
        <v>169</v>
      </c>
      <c r="H10" s="28">
        <v>174</v>
      </c>
      <c r="I10" s="28">
        <v>180</v>
      </c>
      <c r="J10" s="41" t="s">
        <v>108</v>
      </c>
      <c r="K10" s="45"/>
      <c r="L10" s="41"/>
      <c r="M10" s="45"/>
      <c r="N10" s="41"/>
      <c r="O10" s="43"/>
    </row>
    <row r="11" spans="1:15" ht="15" customHeight="1">
      <c r="A11" s="38">
        <v>10</v>
      </c>
      <c r="B11" s="55">
        <f t="shared" si="0"/>
        <v>173.4</v>
      </c>
      <c r="C11" s="19" t="s">
        <v>47</v>
      </c>
      <c r="D11" s="20" t="s">
        <v>54</v>
      </c>
      <c r="E11" s="28">
        <v>183</v>
      </c>
      <c r="F11" s="28">
        <v>189</v>
      </c>
      <c r="G11" s="28">
        <v>186</v>
      </c>
      <c r="H11" s="28">
        <v>165</v>
      </c>
      <c r="I11" s="28">
        <v>144</v>
      </c>
      <c r="J11" s="30" t="s">
        <v>108</v>
      </c>
      <c r="K11" s="45"/>
      <c r="L11" s="41"/>
      <c r="M11" s="45"/>
      <c r="N11" s="41"/>
      <c r="O11" s="42"/>
    </row>
    <row r="12" spans="1:15" ht="15" customHeight="1">
      <c r="A12" s="38">
        <v>11</v>
      </c>
      <c r="B12" s="55">
        <f t="shared" si="0"/>
        <v>171.6</v>
      </c>
      <c r="C12" s="19" t="s">
        <v>32</v>
      </c>
      <c r="D12" s="20" t="s">
        <v>18</v>
      </c>
      <c r="E12" s="28">
        <v>175</v>
      </c>
      <c r="F12" s="28">
        <v>179</v>
      </c>
      <c r="G12" s="28">
        <v>170</v>
      </c>
      <c r="H12" s="28">
        <v>157</v>
      </c>
      <c r="I12" s="28">
        <v>177</v>
      </c>
      <c r="J12" s="41" t="s">
        <v>108</v>
      </c>
      <c r="K12" s="45"/>
      <c r="L12" s="41"/>
      <c r="M12" s="45"/>
      <c r="N12" s="41"/>
      <c r="O12" s="42"/>
    </row>
    <row r="13" spans="1:15" ht="15" customHeight="1">
      <c r="A13" s="38">
        <v>12</v>
      </c>
      <c r="B13" s="55">
        <f t="shared" si="0"/>
        <v>161.6</v>
      </c>
      <c r="C13" s="19" t="s">
        <v>82</v>
      </c>
      <c r="D13" s="20" t="s">
        <v>54</v>
      </c>
      <c r="E13" s="28">
        <v>159</v>
      </c>
      <c r="F13" s="28">
        <v>169</v>
      </c>
      <c r="G13" s="28">
        <v>176</v>
      </c>
      <c r="H13" s="28">
        <v>159</v>
      </c>
      <c r="I13" s="28">
        <v>145</v>
      </c>
      <c r="J13" s="41" t="s">
        <v>108</v>
      </c>
      <c r="K13" s="45"/>
      <c r="L13" s="41"/>
      <c r="M13" s="45"/>
      <c r="N13" s="41"/>
      <c r="O13" s="42"/>
    </row>
    <row r="14" spans="1:15" ht="15" customHeight="1">
      <c r="A14" s="38">
        <v>13</v>
      </c>
      <c r="B14" s="55">
        <f t="shared" si="0"/>
        <v>161.2</v>
      </c>
      <c r="C14" s="19" t="s">
        <v>51</v>
      </c>
      <c r="D14" s="20" t="s">
        <v>54</v>
      </c>
      <c r="E14" s="28">
        <v>164</v>
      </c>
      <c r="F14" s="28">
        <v>162</v>
      </c>
      <c r="G14" s="28">
        <v>161</v>
      </c>
      <c r="H14" s="28">
        <v>168</v>
      </c>
      <c r="I14" s="28">
        <v>151</v>
      </c>
      <c r="J14" s="30" t="s">
        <v>108</v>
      </c>
      <c r="K14" s="45"/>
      <c r="L14" s="41"/>
      <c r="M14" s="45"/>
      <c r="N14" s="41"/>
      <c r="O14" s="43"/>
    </row>
    <row r="15" spans="1:15" ht="15" customHeight="1">
      <c r="A15" s="38">
        <v>14</v>
      </c>
      <c r="B15" s="55">
        <f t="shared" si="0"/>
        <v>159.8</v>
      </c>
      <c r="C15" s="19" t="s">
        <v>96</v>
      </c>
      <c r="D15" s="20" t="s">
        <v>54</v>
      </c>
      <c r="E15" s="28">
        <v>167</v>
      </c>
      <c r="F15" s="28">
        <v>151</v>
      </c>
      <c r="G15" s="28">
        <v>181</v>
      </c>
      <c r="H15" s="28">
        <v>140</v>
      </c>
      <c r="I15" s="28">
        <v>160</v>
      </c>
      <c r="J15" s="41" t="s">
        <v>108</v>
      </c>
      <c r="K15" s="45"/>
      <c r="L15" s="41"/>
      <c r="M15" s="45"/>
      <c r="N15" s="41"/>
      <c r="O15" s="42"/>
    </row>
    <row r="16" spans="1:15" ht="15" customHeight="1">
      <c r="A16" s="38">
        <v>15</v>
      </c>
      <c r="B16" s="55">
        <f t="shared" si="0"/>
        <v>155.2</v>
      </c>
      <c r="C16" s="19" t="s">
        <v>43</v>
      </c>
      <c r="D16" s="20" t="s">
        <v>18</v>
      </c>
      <c r="E16" s="28">
        <v>163</v>
      </c>
      <c r="F16" s="28">
        <v>152</v>
      </c>
      <c r="G16" s="28">
        <v>162</v>
      </c>
      <c r="H16" s="28">
        <v>151</v>
      </c>
      <c r="I16" s="28">
        <v>148</v>
      </c>
      <c r="J16" s="41" t="s">
        <v>108</v>
      </c>
      <c r="K16" s="45"/>
      <c r="L16" s="41"/>
      <c r="M16" s="45"/>
      <c r="N16" s="41"/>
      <c r="O16" s="43"/>
    </row>
    <row r="17" spans="1:15" ht="15" customHeight="1">
      <c r="A17" s="38">
        <v>16</v>
      </c>
      <c r="B17" s="55">
        <f t="shared" si="0"/>
        <v>152.4</v>
      </c>
      <c r="C17" s="19" t="s">
        <v>76</v>
      </c>
      <c r="D17" s="20" t="s">
        <v>8</v>
      </c>
      <c r="E17" s="28">
        <v>148</v>
      </c>
      <c r="F17" s="28">
        <v>151</v>
      </c>
      <c r="G17" s="28">
        <v>147</v>
      </c>
      <c r="H17" s="28">
        <v>161</v>
      </c>
      <c r="I17" s="28">
        <v>155</v>
      </c>
      <c r="J17" s="41" t="s">
        <v>108</v>
      </c>
      <c r="K17" s="45"/>
      <c r="L17" s="41"/>
      <c r="M17" s="45"/>
      <c r="N17" s="41"/>
      <c r="O17" s="35"/>
    </row>
    <row r="18" spans="1:15" ht="15" customHeight="1">
      <c r="A18" s="38">
        <v>17</v>
      </c>
      <c r="B18" s="55">
        <f t="shared" si="0"/>
        <v>151.4</v>
      </c>
      <c r="C18" s="19" t="s">
        <v>93</v>
      </c>
      <c r="D18" s="20" t="s">
        <v>18</v>
      </c>
      <c r="E18" s="28">
        <v>142</v>
      </c>
      <c r="F18" s="28">
        <v>142</v>
      </c>
      <c r="G18" s="28">
        <v>136</v>
      </c>
      <c r="H18" s="28">
        <v>165</v>
      </c>
      <c r="I18" s="28">
        <v>172</v>
      </c>
      <c r="J18" s="41" t="s">
        <v>108</v>
      </c>
      <c r="K18" s="45"/>
      <c r="L18" s="30"/>
      <c r="M18" s="45"/>
      <c r="N18" s="30"/>
      <c r="O18" s="42"/>
    </row>
    <row r="19" spans="1:15" ht="15" customHeight="1">
      <c r="A19" s="38">
        <v>18</v>
      </c>
      <c r="B19" s="55">
        <f t="shared" si="0"/>
        <v>148.4</v>
      </c>
      <c r="C19" s="19" t="s">
        <v>39</v>
      </c>
      <c r="D19" s="20" t="s">
        <v>8</v>
      </c>
      <c r="E19" s="28">
        <v>152</v>
      </c>
      <c r="F19" s="28">
        <v>143</v>
      </c>
      <c r="G19" s="28">
        <v>139</v>
      </c>
      <c r="H19" s="28">
        <v>159</v>
      </c>
      <c r="I19" s="28">
        <v>149</v>
      </c>
      <c r="J19" s="30" t="s">
        <v>108</v>
      </c>
      <c r="K19" s="45"/>
      <c r="L19" s="30"/>
      <c r="M19" s="45"/>
      <c r="N19" s="30"/>
      <c r="O19" s="42"/>
    </row>
    <row r="20" spans="1:15" ht="15" customHeight="1">
      <c r="A20" s="38">
        <v>19</v>
      </c>
      <c r="B20" s="55">
        <f t="shared" si="0"/>
        <v>146.8</v>
      </c>
      <c r="C20" s="19" t="s">
        <v>63</v>
      </c>
      <c r="D20" s="20" t="s">
        <v>54</v>
      </c>
      <c r="E20" s="28">
        <v>149</v>
      </c>
      <c r="F20" s="28">
        <v>147</v>
      </c>
      <c r="G20" s="28">
        <v>137</v>
      </c>
      <c r="H20" s="28">
        <v>150</v>
      </c>
      <c r="I20" s="28">
        <v>151</v>
      </c>
      <c r="J20" s="41" t="s">
        <v>108</v>
      </c>
      <c r="K20" s="45"/>
      <c r="L20" s="30"/>
      <c r="M20" s="45"/>
      <c r="N20" s="30"/>
      <c r="O20" s="42"/>
    </row>
    <row r="21" spans="1:15" ht="15">
      <c r="A21" s="38">
        <v>20</v>
      </c>
      <c r="B21" s="55">
        <f t="shared" si="0"/>
        <v>143.2</v>
      </c>
      <c r="C21" s="19" t="s">
        <v>48</v>
      </c>
      <c r="D21" s="20" t="s">
        <v>18</v>
      </c>
      <c r="E21" s="28">
        <v>144</v>
      </c>
      <c r="F21" s="28">
        <v>143</v>
      </c>
      <c r="G21" s="28">
        <v>141</v>
      </c>
      <c r="H21" s="28">
        <v>139</v>
      </c>
      <c r="I21" s="28">
        <v>149</v>
      </c>
      <c r="J21" s="41" t="s">
        <v>108</v>
      </c>
      <c r="K21" s="45"/>
      <c r="L21" s="30"/>
      <c r="M21" s="45"/>
      <c r="N21" s="30"/>
      <c r="O21" s="42"/>
    </row>
    <row r="22" spans="1:15" ht="15">
      <c r="A22" s="38">
        <v>21</v>
      </c>
      <c r="B22" s="55">
        <f t="shared" si="0"/>
        <v>142</v>
      </c>
      <c r="C22" s="19" t="s">
        <v>61</v>
      </c>
      <c r="D22" s="20" t="s">
        <v>8</v>
      </c>
      <c r="E22" s="28">
        <v>146</v>
      </c>
      <c r="F22" s="28">
        <v>136</v>
      </c>
      <c r="G22" s="28">
        <v>147</v>
      </c>
      <c r="H22" s="28">
        <v>133</v>
      </c>
      <c r="I22" s="28">
        <v>148</v>
      </c>
      <c r="J22" s="41" t="s">
        <v>108</v>
      </c>
      <c r="K22" s="45"/>
      <c r="L22" s="30"/>
      <c r="M22" s="45"/>
      <c r="N22" s="30"/>
      <c r="O22" s="42"/>
    </row>
    <row r="23" spans="1:15" ht="15">
      <c r="A23" s="38">
        <v>22</v>
      </c>
      <c r="B23" s="55">
        <f t="shared" si="0"/>
        <v>135.2</v>
      </c>
      <c r="C23" s="19" t="s">
        <v>45</v>
      </c>
      <c r="D23" s="20" t="s">
        <v>8</v>
      </c>
      <c r="E23" s="28">
        <v>131</v>
      </c>
      <c r="F23" s="28">
        <v>127</v>
      </c>
      <c r="G23" s="28">
        <v>126</v>
      </c>
      <c r="H23" s="28">
        <v>149</v>
      </c>
      <c r="I23" s="28">
        <v>143</v>
      </c>
      <c r="J23" s="41" t="s">
        <v>108</v>
      </c>
      <c r="K23" s="45"/>
      <c r="L23" s="41"/>
      <c r="M23" s="45"/>
      <c r="N23" s="41"/>
      <c r="O23" s="43"/>
    </row>
    <row r="24" spans="1:15" ht="15">
      <c r="A24" s="38">
        <v>23</v>
      </c>
      <c r="B24" s="55">
        <f t="shared" si="0"/>
        <v>129.8</v>
      </c>
      <c r="C24" s="19" t="s">
        <v>81</v>
      </c>
      <c r="D24" s="20" t="s">
        <v>18</v>
      </c>
      <c r="E24" s="28">
        <v>124</v>
      </c>
      <c r="F24" s="28">
        <v>124</v>
      </c>
      <c r="G24" s="28">
        <v>119</v>
      </c>
      <c r="H24" s="28">
        <v>141</v>
      </c>
      <c r="I24" s="28">
        <v>141</v>
      </c>
      <c r="J24" s="30" t="s">
        <v>108</v>
      </c>
      <c r="K24" s="45"/>
      <c r="L24" s="41"/>
      <c r="M24" s="45"/>
      <c r="N24" s="41"/>
      <c r="O24" s="43"/>
    </row>
    <row r="25" spans="1:14" s="48" customFormat="1" ht="15" customHeight="1">
      <c r="A25" s="38">
        <v>24</v>
      </c>
      <c r="B25" s="55">
        <f t="shared" si="0"/>
        <v>127.8</v>
      </c>
      <c r="C25" s="19" t="s">
        <v>52</v>
      </c>
      <c r="D25" s="20" t="s">
        <v>8</v>
      </c>
      <c r="E25" s="28">
        <v>127</v>
      </c>
      <c r="F25" s="28">
        <v>128</v>
      </c>
      <c r="G25" s="28">
        <v>123</v>
      </c>
      <c r="H25" s="28">
        <v>127</v>
      </c>
      <c r="I25" s="28">
        <v>134</v>
      </c>
      <c r="J25" s="30" t="s">
        <v>108</v>
      </c>
      <c r="K25" s="30"/>
      <c r="L25" s="45"/>
      <c r="M25" s="30"/>
      <c r="N25" s="28"/>
    </row>
    <row r="26" spans="1:14" s="48" customFormat="1" ht="15" customHeight="1">
      <c r="A26" s="38">
        <v>25</v>
      </c>
      <c r="B26" s="55">
        <f t="shared" si="0"/>
        <v>123.2</v>
      </c>
      <c r="C26" s="19" t="s">
        <v>72</v>
      </c>
      <c r="D26" s="20" t="s">
        <v>54</v>
      </c>
      <c r="E26" s="28">
        <v>122</v>
      </c>
      <c r="F26" s="28">
        <v>120</v>
      </c>
      <c r="G26" s="28">
        <v>124</v>
      </c>
      <c r="H26" s="28">
        <v>121</v>
      </c>
      <c r="I26" s="28">
        <v>129</v>
      </c>
      <c r="J26" s="30" t="s">
        <v>108</v>
      </c>
      <c r="K26" s="30"/>
      <c r="L26" s="45"/>
      <c r="M26" s="30"/>
      <c r="N26" s="28"/>
    </row>
    <row r="27" spans="1:15" ht="15">
      <c r="A27" s="38">
        <v>26</v>
      </c>
      <c r="B27" s="55">
        <f t="shared" si="0"/>
        <v>115.4</v>
      </c>
      <c r="C27" s="19" t="s">
        <v>97</v>
      </c>
      <c r="D27" s="20" t="s">
        <v>56</v>
      </c>
      <c r="E27" s="28">
        <v>121</v>
      </c>
      <c r="F27" s="28">
        <v>113</v>
      </c>
      <c r="G27" s="28">
        <v>113</v>
      </c>
      <c r="H27" s="28">
        <v>115</v>
      </c>
      <c r="I27" s="28">
        <v>115</v>
      </c>
      <c r="J27" s="41" t="s">
        <v>108</v>
      </c>
      <c r="L27" s="30"/>
      <c r="N27" s="41"/>
      <c r="O27" s="35"/>
    </row>
    <row r="28" spans="1:15" ht="15">
      <c r="A28" s="38">
        <v>27</v>
      </c>
      <c r="B28" s="39"/>
      <c r="C28" s="19" t="s">
        <v>110</v>
      </c>
      <c r="D28" s="20" t="s">
        <v>57</v>
      </c>
      <c r="E28" s="28">
        <v>150</v>
      </c>
      <c r="F28" s="28">
        <v>150</v>
      </c>
      <c r="G28" s="28">
        <v>150</v>
      </c>
      <c r="H28" s="28">
        <v>150</v>
      </c>
      <c r="I28" s="28">
        <v>150</v>
      </c>
      <c r="J28" s="29"/>
      <c r="L28" s="29"/>
      <c r="N28" s="30"/>
      <c r="O28" s="42"/>
    </row>
    <row r="29" spans="1:15" ht="15">
      <c r="A29" s="38">
        <v>28</v>
      </c>
      <c r="B29" s="55">
        <f>SUM(E29+F29+G29+H29+I29)/5</f>
        <v>136</v>
      </c>
      <c r="C29" s="19" t="s">
        <v>77</v>
      </c>
      <c r="D29" s="20" t="s">
        <v>78</v>
      </c>
      <c r="E29" s="28">
        <v>138</v>
      </c>
      <c r="F29" s="28">
        <v>143</v>
      </c>
      <c r="G29" s="28">
        <v>133</v>
      </c>
      <c r="H29" s="28">
        <v>126</v>
      </c>
      <c r="I29" s="28">
        <v>140</v>
      </c>
      <c r="J29" s="41" t="s">
        <v>108</v>
      </c>
      <c r="L29" s="29"/>
      <c r="N29" s="30"/>
      <c r="O29" s="43"/>
    </row>
    <row r="30" spans="1:15" ht="15">
      <c r="A30" s="38"/>
      <c r="B30" s="39"/>
      <c r="C30" s="19" t="s">
        <v>62</v>
      </c>
      <c r="D30" s="20" t="s">
        <v>8</v>
      </c>
      <c r="E30" s="28">
        <v>149</v>
      </c>
      <c r="F30" s="28">
        <v>127</v>
      </c>
      <c r="G30" s="28">
        <v>138</v>
      </c>
      <c r="H30" s="28">
        <v>122</v>
      </c>
      <c r="I30" s="28">
        <v>164</v>
      </c>
      <c r="J30" s="29"/>
      <c r="L30" s="29"/>
      <c r="N30" s="30"/>
      <c r="O30" s="42"/>
    </row>
    <row r="31" spans="1:15" ht="15">
      <c r="A31" s="38"/>
      <c r="B31" s="39"/>
      <c r="C31" s="19" t="s">
        <v>88</v>
      </c>
      <c r="D31" s="20" t="s">
        <v>78</v>
      </c>
      <c r="E31" s="28">
        <v>0</v>
      </c>
      <c r="F31" s="28">
        <v>132</v>
      </c>
      <c r="G31" s="28">
        <v>0</v>
      </c>
      <c r="H31" s="28">
        <v>0</v>
      </c>
      <c r="I31" s="28">
        <v>0</v>
      </c>
      <c r="J31" s="29"/>
      <c r="L31" s="29"/>
      <c r="N31" s="30"/>
      <c r="O31" s="42"/>
    </row>
    <row r="32" spans="1:15" ht="15">
      <c r="A32" s="38"/>
      <c r="B32" s="39"/>
      <c r="C32" s="19" t="s">
        <v>95</v>
      </c>
      <c r="D32" s="20" t="s">
        <v>50</v>
      </c>
      <c r="E32" s="28">
        <v>110</v>
      </c>
      <c r="F32" s="28">
        <v>106</v>
      </c>
      <c r="G32" s="28">
        <v>114</v>
      </c>
      <c r="H32" s="28">
        <v>118</v>
      </c>
      <c r="I32" s="28">
        <v>118</v>
      </c>
      <c r="J32" s="29"/>
      <c r="L32" s="29"/>
      <c r="N32" s="30"/>
      <c r="O32" s="42"/>
    </row>
    <row r="33" spans="1:15" ht="15">
      <c r="A33" s="38"/>
      <c r="B33" s="39"/>
      <c r="C33" s="19" t="s">
        <v>31</v>
      </c>
      <c r="D33" s="20" t="s">
        <v>18</v>
      </c>
      <c r="E33" s="28">
        <v>118</v>
      </c>
      <c r="F33" s="28">
        <v>115</v>
      </c>
      <c r="G33" s="28">
        <v>125</v>
      </c>
      <c r="H33" s="28">
        <v>127</v>
      </c>
      <c r="I33" s="28">
        <v>114</v>
      </c>
      <c r="J33" s="29"/>
      <c r="L33" s="29"/>
      <c r="N33" s="30"/>
      <c r="O33" s="43"/>
    </row>
    <row r="34" spans="1:15" ht="15">
      <c r="A34" s="38"/>
      <c r="B34" s="39"/>
      <c r="C34" s="19" t="s">
        <v>75</v>
      </c>
      <c r="D34" s="20" t="s">
        <v>18</v>
      </c>
      <c r="E34" s="28">
        <v>157</v>
      </c>
      <c r="F34" s="28">
        <v>163</v>
      </c>
      <c r="G34" s="28">
        <v>168</v>
      </c>
      <c r="H34" s="28">
        <v>182</v>
      </c>
      <c r="I34" s="28">
        <v>151</v>
      </c>
      <c r="J34" s="29"/>
      <c r="L34" s="29"/>
      <c r="N34" s="30"/>
      <c r="O34" s="42"/>
    </row>
    <row r="35" spans="1:15" ht="15">
      <c r="A35" s="38"/>
      <c r="B35" s="39"/>
      <c r="C35" s="19" t="s">
        <v>98</v>
      </c>
      <c r="D35" s="20" t="s">
        <v>99</v>
      </c>
      <c r="E35" s="28">
        <v>135</v>
      </c>
      <c r="F35" s="28">
        <v>120</v>
      </c>
      <c r="G35" s="28">
        <v>130</v>
      </c>
      <c r="H35" s="28">
        <v>160</v>
      </c>
      <c r="I35" s="28">
        <v>116</v>
      </c>
      <c r="J35" s="29"/>
      <c r="L35" s="29"/>
      <c r="N35" s="30"/>
      <c r="O35" s="43"/>
    </row>
    <row r="36" spans="1:15" ht="15">
      <c r="A36" s="38"/>
      <c r="B36" s="39"/>
      <c r="C36" s="19" t="s">
        <v>105</v>
      </c>
      <c r="D36" s="20" t="s">
        <v>18</v>
      </c>
      <c r="E36" s="28">
        <v>125</v>
      </c>
      <c r="F36" s="28">
        <v>122</v>
      </c>
      <c r="G36" s="28">
        <v>128</v>
      </c>
      <c r="H36" s="28">
        <v>138</v>
      </c>
      <c r="I36" s="28">
        <v>132</v>
      </c>
      <c r="J36" s="29"/>
      <c r="L36" s="29"/>
      <c r="N36" s="30"/>
      <c r="O36" s="42"/>
    </row>
    <row r="37" spans="1:15" ht="15">
      <c r="A37" s="38"/>
      <c r="B37" s="39"/>
      <c r="C37" s="19" t="s">
        <v>60</v>
      </c>
      <c r="D37" s="20" t="s">
        <v>8</v>
      </c>
      <c r="E37" s="28">
        <v>148</v>
      </c>
      <c r="F37" s="28">
        <v>127</v>
      </c>
      <c r="G37" s="28">
        <v>125</v>
      </c>
      <c r="H37" s="28">
        <v>161</v>
      </c>
      <c r="I37" s="28">
        <v>0</v>
      </c>
      <c r="J37" s="29"/>
      <c r="L37" s="29"/>
      <c r="N37" s="30"/>
      <c r="O37" s="42"/>
    </row>
    <row r="38" spans="1:15" ht="15">
      <c r="A38" s="38"/>
      <c r="B38" s="39"/>
      <c r="C38" s="19" t="s">
        <v>89</v>
      </c>
      <c r="D38" s="20" t="s">
        <v>57</v>
      </c>
      <c r="E38" s="28">
        <v>167</v>
      </c>
      <c r="F38" s="28">
        <v>129</v>
      </c>
      <c r="G38" s="28">
        <v>0</v>
      </c>
      <c r="H38" s="28">
        <v>0</v>
      </c>
      <c r="I38" s="28">
        <v>142</v>
      </c>
      <c r="J38" s="29"/>
      <c r="L38" s="29"/>
      <c r="N38" s="30"/>
      <c r="O38" s="42"/>
    </row>
    <row r="39" spans="1:15" ht="15">
      <c r="A39" s="38"/>
      <c r="B39" s="39"/>
      <c r="C39" s="19" t="s">
        <v>90</v>
      </c>
      <c r="D39" s="20" t="s">
        <v>8</v>
      </c>
      <c r="E39" s="28">
        <v>159</v>
      </c>
      <c r="F39" s="28">
        <v>151</v>
      </c>
      <c r="G39" s="28">
        <v>125</v>
      </c>
      <c r="H39" s="28">
        <v>0</v>
      </c>
      <c r="I39" s="28">
        <v>158</v>
      </c>
      <c r="J39" s="29"/>
      <c r="L39" s="29"/>
      <c r="N39" s="30"/>
      <c r="O39" s="42"/>
    </row>
    <row r="40" spans="1:15" ht="15">
      <c r="A40" s="38"/>
      <c r="B40" s="39"/>
      <c r="C40" s="19" t="s">
        <v>66</v>
      </c>
      <c r="D40" s="20" t="s">
        <v>8</v>
      </c>
      <c r="E40" s="28">
        <v>126</v>
      </c>
      <c r="F40" s="28">
        <v>114</v>
      </c>
      <c r="G40" s="28">
        <v>113</v>
      </c>
      <c r="H40" s="28">
        <v>115</v>
      </c>
      <c r="I40" s="28">
        <v>179</v>
      </c>
      <c r="J40" s="29"/>
      <c r="L40" s="29"/>
      <c r="N40" s="30"/>
      <c r="O40" s="42"/>
    </row>
    <row r="41" spans="1:15" ht="15">
      <c r="A41" s="38"/>
      <c r="B41" s="39"/>
      <c r="C41" s="19" t="s">
        <v>33</v>
      </c>
      <c r="D41" s="20" t="s">
        <v>18</v>
      </c>
      <c r="E41" s="47">
        <v>198</v>
      </c>
      <c r="F41" s="47">
        <v>186</v>
      </c>
      <c r="G41" s="47">
        <v>194</v>
      </c>
      <c r="H41" s="47">
        <v>183</v>
      </c>
      <c r="I41" s="47">
        <v>178</v>
      </c>
      <c r="J41" s="29"/>
      <c r="L41" s="29"/>
      <c r="N41" s="30"/>
      <c r="O41" s="43"/>
    </row>
    <row r="42" spans="1:15" ht="15">
      <c r="A42" s="38"/>
      <c r="B42" s="39"/>
      <c r="C42" s="19" t="s">
        <v>69</v>
      </c>
      <c r="D42" s="20" t="s">
        <v>50</v>
      </c>
      <c r="E42" s="28">
        <v>147</v>
      </c>
      <c r="F42" s="28">
        <v>134</v>
      </c>
      <c r="G42" s="28">
        <v>145</v>
      </c>
      <c r="H42" s="28">
        <v>154</v>
      </c>
      <c r="I42" s="28">
        <v>142</v>
      </c>
      <c r="J42" s="29"/>
      <c r="L42" s="29"/>
      <c r="N42" s="30"/>
      <c r="O42" s="42"/>
    </row>
    <row r="43" spans="1:15" ht="15">
      <c r="A43" s="38"/>
      <c r="B43" s="39"/>
      <c r="C43" s="19" t="s">
        <v>100</v>
      </c>
      <c r="D43" s="20" t="s">
        <v>57</v>
      </c>
      <c r="E43" s="28">
        <v>151</v>
      </c>
      <c r="F43" s="28">
        <v>129</v>
      </c>
      <c r="G43" s="28">
        <v>135</v>
      </c>
      <c r="H43" s="28">
        <v>120</v>
      </c>
      <c r="I43" s="28">
        <v>112</v>
      </c>
      <c r="J43" s="29"/>
      <c r="L43" s="29"/>
      <c r="N43" s="30"/>
      <c r="O43" s="42"/>
    </row>
    <row r="44" spans="1:15" ht="15">
      <c r="A44" s="38"/>
      <c r="B44" s="39"/>
      <c r="C44" s="19" t="s">
        <v>86</v>
      </c>
      <c r="D44" s="20" t="s">
        <v>18</v>
      </c>
      <c r="E44" s="28">
        <v>152</v>
      </c>
      <c r="F44" s="28">
        <v>135</v>
      </c>
      <c r="G44" s="28">
        <v>161</v>
      </c>
      <c r="H44" s="28">
        <v>134</v>
      </c>
      <c r="I44" s="28">
        <v>134</v>
      </c>
      <c r="J44" s="29"/>
      <c r="L44" s="29"/>
      <c r="N44" s="30"/>
      <c r="O44" s="42"/>
    </row>
    <row r="45" spans="1:15" ht="15">
      <c r="A45" s="38"/>
      <c r="B45" s="39"/>
      <c r="C45" s="19" t="s">
        <v>58</v>
      </c>
      <c r="D45" s="20" t="s">
        <v>54</v>
      </c>
      <c r="E45" s="28">
        <v>156</v>
      </c>
      <c r="F45" s="28">
        <v>167</v>
      </c>
      <c r="G45" s="28">
        <v>140</v>
      </c>
      <c r="H45" s="28">
        <v>121</v>
      </c>
      <c r="I45" s="28">
        <v>161</v>
      </c>
      <c r="J45" s="29"/>
      <c r="L45" s="29"/>
      <c r="N45" s="30"/>
      <c r="O45" s="42"/>
    </row>
    <row r="46" spans="1:15" ht="15">
      <c r="A46" s="38"/>
      <c r="B46" s="39"/>
      <c r="C46" s="19" t="s">
        <v>83</v>
      </c>
      <c r="D46" s="20" t="s">
        <v>18</v>
      </c>
      <c r="E46" s="47">
        <v>194</v>
      </c>
      <c r="F46" s="47">
        <v>187</v>
      </c>
      <c r="G46" s="47">
        <v>189</v>
      </c>
      <c r="H46" s="47">
        <v>188</v>
      </c>
      <c r="I46" s="47">
        <v>210</v>
      </c>
      <c r="J46" s="29"/>
      <c r="L46" s="29"/>
      <c r="N46" s="30"/>
      <c r="O46" s="43"/>
    </row>
    <row r="47" spans="1:15" ht="15">
      <c r="A47" s="38"/>
      <c r="B47" s="39"/>
      <c r="C47" s="19" t="s">
        <v>55</v>
      </c>
      <c r="D47" s="20" t="s">
        <v>54</v>
      </c>
      <c r="E47" s="47">
        <v>179</v>
      </c>
      <c r="F47" s="47">
        <v>188</v>
      </c>
      <c r="G47" s="47">
        <v>176</v>
      </c>
      <c r="H47" s="47">
        <v>201</v>
      </c>
      <c r="I47" s="47">
        <v>160</v>
      </c>
      <c r="J47" s="29"/>
      <c r="L47" s="29"/>
      <c r="N47" s="30"/>
      <c r="O47" s="42"/>
    </row>
    <row r="48" spans="1:15" ht="15">
      <c r="A48" s="38"/>
      <c r="B48" s="39"/>
      <c r="C48" s="19" t="s">
        <v>64</v>
      </c>
      <c r="D48" s="20" t="s">
        <v>8</v>
      </c>
      <c r="E48" s="28">
        <v>0</v>
      </c>
      <c r="F48" s="28">
        <v>130</v>
      </c>
      <c r="G48" s="28">
        <v>150</v>
      </c>
      <c r="H48" s="28">
        <v>0</v>
      </c>
      <c r="I48" s="28">
        <v>0</v>
      </c>
      <c r="J48" s="29"/>
      <c r="L48" s="29"/>
      <c r="N48" s="30"/>
      <c r="O48" s="43"/>
    </row>
    <row r="49" spans="1:15" ht="15">
      <c r="A49" s="38"/>
      <c r="B49" s="39"/>
      <c r="C49" s="19" t="s">
        <v>79</v>
      </c>
      <c r="D49" s="20" t="s">
        <v>80</v>
      </c>
      <c r="E49" s="28">
        <v>151</v>
      </c>
      <c r="F49" s="28">
        <v>136</v>
      </c>
      <c r="G49" s="28">
        <v>128</v>
      </c>
      <c r="H49" s="28">
        <v>0</v>
      </c>
      <c r="I49" s="28">
        <v>136</v>
      </c>
      <c r="J49" s="29"/>
      <c r="L49" s="29"/>
      <c r="N49" s="30"/>
      <c r="O49" s="42"/>
    </row>
    <row r="50" spans="1:15" ht="15">
      <c r="A50" s="38"/>
      <c r="B50" s="39"/>
      <c r="C50" s="19" t="s">
        <v>84</v>
      </c>
      <c r="D50" s="20" t="s">
        <v>78</v>
      </c>
      <c r="E50" s="28">
        <v>0</v>
      </c>
      <c r="F50" s="28">
        <v>200</v>
      </c>
      <c r="G50" s="28">
        <v>0</v>
      </c>
      <c r="H50" s="28">
        <v>0</v>
      </c>
      <c r="I50" s="28">
        <v>0</v>
      </c>
      <c r="J50" s="29"/>
      <c r="L50" s="29"/>
      <c r="N50" s="30"/>
      <c r="O50" s="42"/>
    </row>
    <row r="51" spans="1:15" ht="15">
      <c r="A51" s="38"/>
      <c r="B51" s="39"/>
      <c r="C51" s="19" t="s">
        <v>68</v>
      </c>
      <c r="D51" s="20" t="s">
        <v>18</v>
      </c>
      <c r="E51" s="28">
        <v>132</v>
      </c>
      <c r="F51" s="28">
        <v>128</v>
      </c>
      <c r="G51" s="28">
        <v>133</v>
      </c>
      <c r="H51" s="28">
        <v>109</v>
      </c>
      <c r="I51" s="28">
        <v>144</v>
      </c>
      <c r="J51" s="29"/>
      <c r="L51" s="29"/>
      <c r="N51" s="41"/>
      <c r="O51" s="43"/>
    </row>
    <row r="52" spans="1:15" ht="15">
      <c r="A52" s="38"/>
      <c r="B52" s="39"/>
      <c r="C52" s="19" t="s">
        <v>113</v>
      </c>
      <c r="D52" s="20" t="s">
        <v>109</v>
      </c>
      <c r="E52" s="28">
        <v>151</v>
      </c>
      <c r="F52" s="28">
        <v>0</v>
      </c>
      <c r="G52" s="28">
        <v>158</v>
      </c>
      <c r="H52" s="28">
        <v>117</v>
      </c>
      <c r="I52" s="28">
        <v>125</v>
      </c>
      <c r="J52" s="29"/>
      <c r="L52" s="29"/>
      <c r="N52" s="41"/>
      <c r="O52" s="43"/>
    </row>
    <row r="53" spans="1:15" ht="15">
      <c r="A53" s="38"/>
      <c r="B53" s="39"/>
      <c r="C53" s="19" t="s">
        <v>59</v>
      </c>
      <c r="D53" s="20" t="s">
        <v>8</v>
      </c>
      <c r="E53" s="28">
        <v>140</v>
      </c>
      <c r="F53" s="28">
        <v>145</v>
      </c>
      <c r="G53" s="28">
        <v>0</v>
      </c>
      <c r="H53" s="28">
        <v>0</v>
      </c>
      <c r="I53" s="28">
        <v>167</v>
      </c>
      <c r="J53" s="29"/>
      <c r="L53" s="29"/>
      <c r="N53" s="41"/>
      <c r="O53" s="42"/>
    </row>
    <row r="54" spans="1:15" ht="15">
      <c r="A54" s="38"/>
      <c r="B54" s="39"/>
      <c r="C54" s="49" t="s">
        <v>112</v>
      </c>
      <c r="D54" s="34" t="s">
        <v>104</v>
      </c>
      <c r="E54" s="40">
        <v>117</v>
      </c>
      <c r="F54" s="40">
        <v>113</v>
      </c>
      <c r="G54" s="40">
        <v>150</v>
      </c>
      <c r="H54" s="40">
        <v>0</v>
      </c>
      <c r="I54" s="40">
        <v>0</v>
      </c>
      <c r="J54" s="29"/>
      <c r="L54" s="29"/>
      <c r="N54" s="41"/>
      <c r="O54" s="43"/>
    </row>
    <row r="55" spans="1:15" ht="15">
      <c r="A55" s="38"/>
      <c r="B55" s="39"/>
      <c r="C55" s="19" t="s">
        <v>112</v>
      </c>
      <c r="D55" s="20" t="s">
        <v>104</v>
      </c>
      <c r="E55" s="28">
        <v>117</v>
      </c>
      <c r="F55" s="28">
        <v>113</v>
      </c>
      <c r="G55" s="28">
        <v>119</v>
      </c>
      <c r="H55" s="28">
        <v>0</v>
      </c>
      <c r="I55" s="28">
        <v>0</v>
      </c>
      <c r="J55" s="29"/>
      <c r="L55" s="29"/>
      <c r="N55" s="40"/>
      <c r="O55" s="42"/>
    </row>
    <row r="56" spans="1:15" ht="15">
      <c r="A56" s="38"/>
      <c r="B56" s="39"/>
      <c r="C56" s="19" t="s">
        <v>37</v>
      </c>
      <c r="D56" s="20" t="s">
        <v>54</v>
      </c>
      <c r="E56" s="28">
        <v>172</v>
      </c>
      <c r="F56" s="28">
        <v>161</v>
      </c>
      <c r="G56" s="28">
        <v>161</v>
      </c>
      <c r="H56" s="28">
        <v>166</v>
      </c>
      <c r="I56" s="28">
        <v>170</v>
      </c>
      <c r="J56" s="29"/>
      <c r="L56" s="29"/>
      <c r="N56" s="41"/>
      <c r="O56" s="42"/>
    </row>
    <row r="57" spans="1:15" ht="15">
      <c r="A57" s="38"/>
      <c r="B57" s="39"/>
      <c r="C57" s="19" t="s">
        <v>65</v>
      </c>
      <c r="D57" s="20" t="s">
        <v>8</v>
      </c>
      <c r="E57" s="28">
        <v>133</v>
      </c>
      <c r="F57" s="28">
        <v>131</v>
      </c>
      <c r="G57" s="28">
        <v>118</v>
      </c>
      <c r="H57" s="28">
        <v>0</v>
      </c>
      <c r="I57" s="28">
        <v>124</v>
      </c>
      <c r="J57" s="29"/>
      <c r="L57" s="29"/>
      <c r="N57" s="41"/>
      <c r="O57" s="43"/>
    </row>
    <row r="58" spans="1:15" ht="15">
      <c r="A58" s="38"/>
      <c r="B58" s="39"/>
      <c r="C58" s="19" t="s">
        <v>87</v>
      </c>
      <c r="D58" s="20" t="s">
        <v>54</v>
      </c>
      <c r="E58" s="28">
        <v>146</v>
      </c>
      <c r="F58" s="28">
        <v>156</v>
      </c>
      <c r="G58" s="28">
        <v>142</v>
      </c>
      <c r="H58" s="28">
        <v>133</v>
      </c>
      <c r="I58" s="28">
        <v>171</v>
      </c>
      <c r="J58" s="29"/>
      <c r="L58" s="29"/>
      <c r="N58" s="41"/>
      <c r="O58" s="43"/>
    </row>
    <row r="59" spans="1:15" ht="15">
      <c r="A59" s="38"/>
      <c r="B59" s="39"/>
      <c r="C59" s="19" t="s">
        <v>103</v>
      </c>
      <c r="D59" s="20" t="s">
        <v>50</v>
      </c>
      <c r="E59" s="28">
        <v>119</v>
      </c>
      <c r="F59" s="28">
        <v>113</v>
      </c>
      <c r="G59" s="28">
        <v>114</v>
      </c>
      <c r="H59" s="28">
        <v>122</v>
      </c>
      <c r="I59" s="28">
        <v>120</v>
      </c>
      <c r="J59" s="29"/>
      <c r="L59" s="29"/>
      <c r="N59" s="41"/>
      <c r="O59" s="43"/>
    </row>
    <row r="60" spans="1:15" ht="15">
      <c r="A60" s="38"/>
      <c r="B60" s="39"/>
      <c r="C60" s="19" t="s">
        <v>70</v>
      </c>
      <c r="D60" s="20" t="s">
        <v>50</v>
      </c>
      <c r="E60" s="28">
        <v>135</v>
      </c>
      <c r="F60" s="28">
        <v>141</v>
      </c>
      <c r="G60" s="28">
        <v>131</v>
      </c>
      <c r="H60" s="28">
        <v>166</v>
      </c>
      <c r="I60" s="28">
        <v>129</v>
      </c>
      <c r="J60" s="29"/>
      <c r="L60" s="29"/>
      <c r="N60" s="40"/>
      <c r="O60" s="42"/>
    </row>
    <row r="61" spans="1:15" ht="15">
      <c r="A61" s="38"/>
      <c r="B61" s="39"/>
      <c r="C61" s="19" t="s">
        <v>106</v>
      </c>
      <c r="D61" s="20" t="s">
        <v>54</v>
      </c>
      <c r="E61" s="28">
        <v>113</v>
      </c>
      <c r="F61" s="28">
        <v>111</v>
      </c>
      <c r="G61" s="28">
        <v>0</v>
      </c>
      <c r="H61" s="28">
        <v>118</v>
      </c>
      <c r="I61" s="28">
        <v>115</v>
      </c>
      <c r="J61" s="29"/>
      <c r="L61" s="29"/>
      <c r="N61" s="40"/>
      <c r="O61" s="42"/>
    </row>
    <row r="62" spans="1:15" ht="15">
      <c r="A62" s="38"/>
      <c r="B62" s="39"/>
      <c r="C62" s="49" t="s">
        <v>106</v>
      </c>
      <c r="D62" s="34" t="s">
        <v>54</v>
      </c>
      <c r="E62" s="40">
        <v>113</v>
      </c>
      <c r="F62" s="40">
        <v>111</v>
      </c>
      <c r="G62" s="40">
        <v>0</v>
      </c>
      <c r="H62" s="40">
        <v>118</v>
      </c>
      <c r="I62" s="40">
        <v>115</v>
      </c>
      <c r="J62" s="29"/>
      <c r="L62" s="29"/>
      <c r="N62" s="40"/>
      <c r="O62" s="42"/>
    </row>
    <row r="63" spans="1:15" ht="15">
      <c r="A63" s="38"/>
      <c r="B63" s="39"/>
      <c r="C63" s="19" t="s">
        <v>101</v>
      </c>
      <c r="D63" s="20" t="s">
        <v>56</v>
      </c>
      <c r="E63" s="28">
        <v>113</v>
      </c>
      <c r="F63" s="28">
        <v>109</v>
      </c>
      <c r="G63" s="28">
        <v>110</v>
      </c>
      <c r="H63" s="28">
        <v>0</v>
      </c>
      <c r="I63" s="28">
        <v>109</v>
      </c>
      <c r="J63" s="29"/>
      <c r="L63" s="29"/>
      <c r="N63" s="30"/>
      <c r="O63" s="42"/>
    </row>
    <row r="64" spans="1:15" ht="15">
      <c r="A64" s="38"/>
      <c r="B64" s="39"/>
      <c r="C64" s="19" t="s">
        <v>46</v>
      </c>
      <c r="D64" s="20" t="s">
        <v>8</v>
      </c>
      <c r="E64" s="28">
        <v>142</v>
      </c>
      <c r="F64" s="28">
        <v>127</v>
      </c>
      <c r="G64" s="28">
        <v>135</v>
      </c>
      <c r="H64" s="28">
        <v>145</v>
      </c>
      <c r="I64" s="28">
        <v>147</v>
      </c>
      <c r="J64" s="29"/>
      <c r="L64" s="29"/>
      <c r="N64" s="41"/>
      <c r="O64" s="43"/>
    </row>
    <row r="65" spans="1:15" ht="15">
      <c r="A65" s="38"/>
      <c r="B65" s="39"/>
      <c r="C65" s="19" t="s">
        <v>71</v>
      </c>
      <c r="D65" s="20" t="s">
        <v>8</v>
      </c>
      <c r="E65" s="28">
        <v>147</v>
      </c>
      <c r="F65" s="28">
        <v>141</v>
      </c>
      <c r="G65" s="28">
        <v>130</v>
      </c>
      <c r="H65" s="28">
        <v>142</v>
      </c>
      <c r="I65" s="28">
        <v>160</v>
      </c>
      <c r="J65" s="29"/>
      <c r="L65" s="29"/>
      <c r="N65" s="41"/>
      <c r="O65" s="43"/>
    </row>
    <row r="66" spans="1:15" ht="15">
      <c r="A66" s="38"/>
      <c r="B66" s="39"/>
      <c r="C66" s="19" t="s">
        <v>42</v>
      </c>
      <c r="D66" s="20" t="s">
        <v>18</v>
      </c>
      <c r="E66" s="28">
        <v>176</v>
      </c>
      <c r="F66" s="28">
        <v>170</v>
      </c>
      <c r="G66" s="28">
        <v>177</v>
      </c>
      <c r="H66" s="28">
        <v>185</v>
      </c>
      <c r="I66" s="28">
        <v>177</v>
      </c>
      <c r="J66" s="29"/>
      <c r="L66" s="29"/>
      <c r="N66" s="41"/>
      <c r="O66" s="43"/>
    </row>
    <row r="67" spans="1:15" ht="15">
      <c r="A67" s="38"/>
      <c r="B67" s="39"/>
      <c r="C67" s="19" t="s">
        <v>67</v>
      </c>
      <c r="D67" s="20" t="s">
        <v>8</v>
      </c>
      <c r="E67" s="28">
        <v>121</v>
      </c>
      <c r="F67" s="28">
        <v>136</v>
      </c>
      <c r="G67" s="28">
        <v>124</v>
      </c>
      <c r="H67" s="28">
        <v>131</v>
      </c>
      <c r="I67" s="28">
        <v>127</v>
      </c>
      <c r="J67" s="29"/>
      <c r="L67" s="29"/>
      <c r="N67" s="41"/>
      <c r="O67" s="43"/>
    </row>
    <row r="68" spans="1:15" ht="15">
      <c r="A68" s="38"/>
      <c r="B68" s="39"/>
      <c r="C68" s="19" t="s">
        <v>73</v>
      </c>
      <c r="D68" s="20" t="s">
        <v>54</v>
      </c>
      <c r="E68" s="28">
        <v>164</v>
      </c>
      <c r="F68" s="28">
        <v>169</v>
      </c>
      <c r="G68" s="28">
        <v>168</v>
      </c>
      <c r="H68" s="28">
        <v>179</v>
      </c>
      <c r="I68" s="28">
        <v>164</v>
      </c>
      <c r="J68" s="29"/>
      <c r="L68" s="29"/>
      <c r="N68" s="41"/>
      <c r="O68" s="42"/>
    </row>
    <row r="69" spans="1:15" ht="15">
      <c r="A69" s="38"/>
      <c r="B69" s="39"/>
      <c r="C69" s="19" t="s">
        <v>85</v>
      </c>
      <c r="D69" s="20" t="s">
        <v>78</v>
      </c>
      <c r="E69" s="28">
        <v>148</v>
      </c>
      <c r="F69" s="28">
        <v>154</v>
      </c>
      <c r="G69" s="28">
        <v>146</v>
      </c>
      <c r="H69" s="28">
        <v>160</v>
      </c>
      <c r="I69" s="28">
        <v>167</v>
      </c>
      <c r="J69" s="29"/>
      <c r="L69" s="29"/>
      <c r="N69" s="41"/>
      <c r="O69" s="43"/>
    </row>
    <row r="70" spans="1:15" ht="15">
      <c r="A70" s="38"/>
      <c r="B70" s="39"/>
      <c r="C70" s="19" t="s">
        <v>91</v>
      </c>
      <c r="D70" s="20" t="s">
        <v>8</v>
      </c>
      <c r="E70" s="28">
        <v>136</v>
      </c>
      <c r="F70" s="28">
        <v>118</v>
      </c>
      <c r="G70" s="28">
        <v>141</v>
      </c>
      <c r="H70" s="28">
        <v>0</v>
      </c>
      <c r="I70" s="28">
        <v>153</v>
      </c>
      <c r="J70" s="29"/>
      <c r="L70" s="29"/>
      <c r="N70" s="41"/>
      <c r="O70" s="42"/>
    </row>
    <row r="71" spans="1:15" ht="15">
      <c r="A71" s="38"/>
      <c r="B71" s="39"/>
      <c r="C71" s="19" t="s">
        <v>102</v>
      </c>
      <c r="D71" s="44" t="s">
        <v>50</v>
      </c>
      <c r="E71" s="45">
        <v>115</v>
      </c>
      <c r="F71" s="45">
        <v>119</v>
      </c>
      <c r="G71" s="45">
        <v>110</v>
      </c>
      <c r="H71" s="45">
        <v>117</v>
      </c>
      <c r="I71" s="45">
        <v>134</v>
      </c>
      <c r="J71" s="29"/>
      <c r="L71" s="29"/>
      <c r="N71" s="41"/>
      <c r="O71" s="43"/>
    </row>
    <row r="72" spans="1:15" ht="15">
      <c r="A72" s="38"/>
      <c r="B72" s="39"/>
      <c r="C72" s="32" t="s">
        <v>102</v>
      </c>
      <c r="D72" s="34" t="s">
        <v>50</v>
      </c>
      <c r="E72" s="40">
        <v>115</v>
      </c>
      <c r="F72" s="40">
        <v>119</v>
      </c>
      <c r="G72" s="40">
        <v>110</v>
      </c>
      <c r="H72" s="40">
        <v>117</v>
      </c>
      <c r="I72" s="40">
        <v>134</v>
      </c>
      <c r="J72" s="29"/>
      <c r="L72" s="29"/>
      <c r="N72" s="41"/>
      <c r="O72" s="43"/>
    </row>
    <row r="73" spans="1:15" ht="15">
      <c r="A73" s="38"/>
      <c r="B73" s="39"/>
      <c r="C73" s="19" t="s">
        <v>94</v>
      </c>
      <c r="D73" s="50" t="s">
        <v>54</v>
      </c>
      <c r="E73" s="53">
        <v>131</v>
      </c>
      <c r="F73" s="53">
        <v>140</v>
      </c>
      <c r="G73" s="53">
        <v>129</v>
      </c>
      <c r="H73" s="53">
        <v>132</v>
      </c>
      <c r="I73" s="53">
        <v>141</v>
      </c>
      <c r="J73" s="29"/>
      <c r="L73" s="29"/>
      <c r="N73" s="41"/>
      <c r="O73" s="43"/>
    </row>
    <row r="74" spans="1:15" ht="15">
      <c r="A74" s="38"/>
      <c r="B74" s="39"/>
      <c r="C74" s="19" t="s">
        <v>92</v>
      </c>
      <c r="D74" s="20" t="s">
        <v>18</v>
      </c>
      <c r="E74" s="53">
        <v>129</v>
      </c>
      <c r="F74" s="53">
        <v>139</v>
      </c>
      <c r="G74" s="53">
        <v>137</v>
      </c>
      <c r="H74" s="53">
        <v>133</v>
      </c>
      <c r="I74" s="53">
        <v>146</v>
      </c>
      <c r="J74" s="29"/>
      <c r="L74" s="29"/>
      <c r="N74" s="41"/>
      <c r="O74" s="42"/>
    </row>
    <row r="75" spans="2:15" ht="15">
      <c r="B75" s="39"/>
      <c r="C75" s="51" t="s">
        <v>74</v>
      </c>
      <c r="D75" s="52" t="s">
        <v>57</v>
      </c>
      <c r="E75" s="54">
        <v>183</v>
      </c>
      <c r="F75" s="54">
        <v>161</v>
      </c>
      <c r="G75" s="54">
        <v>158</v>
      </c>
      <c r="H75" s="54">
        <v>126</v>
      </c>
      <c r="I75" s="54">
        <v>157</v>
      </c>
      <c r="J75" s="29"/>
      <c r="L75" s="29"/>
      <c r="N75" s="41"/>
      <c r="O75" s="42"/>
    </row>
    <row r="76" spans="2:9" ht="15">
      <c r="B76" s="39"/>
      <c r="C76" s="32"/>
      <c r="D76" s="34"/>
      <c r="E76" s="40"/>
      <c r="F76" s="40"/>
      <c r="G76" s="40"/>
      <c r="H76" s="40"/>
      <c r="I76" s="40"/>
    </row>
    <row r="77" spans="2:9" ht="15">
      <c r="B77" s="39"/>
      <c r="C77" s="33"/>
      <c r="D77" s="44"/>
      <c r="E77" s="45"/>
      <c r="F77" s="45"/>
      <c r="G77" s="45"/>
      <c r="H77" s="45"/>
      <c r="I77" s="45"/>
    </row>
    <row r="78" spans="2:9" ht="15">
      <c r="B78" s="39"/>
      <c r="C78" s="33"/>
      <c r="D78" s="44"/>
      <c r="E78" s="45"/>
      <c r="F78" s="45"/>
      <c r="G78" s="45"/>
      <c r="H78" s="45"/>
      <c r="I78" s="45"/>
    </row>
    <row r="79" spans="2:9" ht="15">
      <c r="B79" s="39"/>
      <c r="C79" s="33"/>
      <c r="D79" s="44"/>
      <c r="E79" s="45"/>
      <c r="F79" s="45"/>
      <c r="G79" s="45"/>
      <c r="H79" s="45"/>
      <c r="I79" s="45"/>
    </row>
    <row r="80" spans="2:9" ht="15">
      <c r="B80" s="39"/>
      <c r="C80" s="33"/>
      <c r="D80" s="44"/>
      <c r="E80" s="45"/>
      <c r="F80" s="45"/>
      <c r="G80" s="45"/>
      <c r="H80" s="45"/>
      <c r="I80" s="45"/>
    </row>
    <row r="81" spans="1:9" ht="1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5">
      <c r="A84" s="37"/>
      <c r="B84" s="37"/>
      <c r="C84" s="37"/>
      <c r="D84" s="37"/>
      <c r="E84" s="37"/>
      <c r="F84" s="37"/>
      <c r="G84" s="37"/>
      <c r="H84" s="37"/>
      <c r="I84" s="37"/>
    </row>
  </sheetData>
  <sheetProtection/>
  <printOptions/>
  <pageMargins left="0.7086614173228347" right="0.7086614173228347" top="1.2598425196850394" bottom="0.7480314960629921" header="0.31496062992125984" footer="0.31496062992125984"/>
  <pageSetup fitToHeight="1" fitToWidth="1" horizontalDpi="600" verticalDpi="600" orientation="portrait" r:id="rId1"/>
  <headerFooter>
    <oddHeader>&amp;CCNIS ET 1 2017  CLUJ NAPOCA - 17-19.03.2017 - ORDINEA LA MESE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2022, etapa a 3-a</dc:title>
  <dc:subject>CNIS 2022, et. 3, Buc. Tei</dc:subject>
  <dc:creator>Catalin Caba</dc:creator>
  <cp:keywords/>
  <dc:description/>
  <cp:lastModifiedBy>c_mihai</cp:lastModifiedBy>
  <cp:lastPrinted>2022-08-28T10:08:20Z</cp:lastPrinted>
  <dcterms:created xsi:type="dcterms:W3CDTF">2012-03-31T20:55:31Z</dcterms:created>
  <dcterms:modified xsi:type="dcterms:W3CDTF">2022-09-07T05:57:31Z</dcterms:modified>
  <cp:category/>
  <cp:version/>
  <cp:contentType/>
  <cp:contentStatus/>
</cp:coreProperties>
</file>